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Kopec\Documents\"/>
    </mc:Choice>
  </mc:AlternateContent>
  <xr:revisionPtr revIDLastSave="0" documentId="13_ncr:1_{A6E4234A-1D50-48AE-830F-C782659C6B99}" xr6:coauthVersionLast="47" xr6:coauthVersionMax="47" xr10:uidLastSave="{00000000-0000-0000-0000-000000000000}"/>
  <bookViews>
    <workbookView xWindow="4620" yWindow="1890" windowWidth="21600" windowHeight="11385" xr2:uid="{DFF642C3-9600-457C-AAA5-6A1704900D36}"/>
  </bookViews>
  <sheets>
    <sheet name="September 2021" sheetId="1" r:id="rId1"/>
    <sheet name="Progres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  <c r="B4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C43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R2" i="3"/>
  <c r="R33" i="3" l="1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D36" i="3" l="1"/>
  <c r="D37" i="3"/>
  <c r="D38" i="3"/>
  <c r="D39" i="3"/>
  <c r="D40" i="3"/>
  <c r="D41" i="3"/>
  <c r="D42" i="3"/>
  <c r="D4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9" i="3"/>
  <c r="P20" i="3"/>
  <c r="P22" i="3"/>
  <c r="P23" i="3"/>
  <c r="P25" i="3"/>
  <c r="P26" i="3"/>
  <c r="P27" i="3"/>
  <c r="P28" i="3"/>
  <c r="P29" i="3"/>
  <c r="P30" i="3"/>
  <c r="P31" i="3"/>
  <c r="P32" i="3"/>
  <c r="P33" i="3"/>
  <c r="P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2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  <c r="S2" i="3" l="1"/>
  <c r="S26" i="3"/>
  <c r="S18" i="3"/>
  <c r="S10" i="3"/>
  <c r="S32" i="3"/>
  <c r="S24" i="3"/>
  <c r="S16" i="3"/>
  <c r="S8" i="3"/>
  <c r="S33" i="3"/>
  <c r="S25" i="3"/>
  <c r="S17" i="3"/>
  <c r="S9" i="3"/>
  <c r="S31" i="3"/>
  <c r="S23" i="3"/>
  <c r="S15" i="3"/>
  <c r="S7" i="3"/>
  <c r="S30" i="3"/>
  <c r="S22" i="3"/>
  <c r="S14" i="3"/>
  <c r="S6" i="3"/>
  <c r="S29" i="3"/>
  <c r="S21" i="3"/>
  <c r="S13" i="3"/>
  <c r="S5" i="3"/>
  <c r="S28" i="3"/>
  <c r="S20" i="3"/>
  <c r="S12" i="3"/>
  <c r="S4" i="3"/>
  <c r="S27" i="3"/>
  <c r="S19" i="3"/>
  <c r="S11" i="3"/>
  <c r="S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2" i="1"/>
  <c r="I23" i="1"/>
  <c r="I25" i="1"/>
  <c r="I26" i="1"/>
  <c r="I27" i="1"/>
  <c r="I28" i="1"/>
  <c r="I29" i="1"/>
  <c r="I30" i="1"/>
  <c r="I31" i="1"/>
  <c r="I32" i="1"/>
  <c r="I33" i="1"/>
  <c r="I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2" i="1"/>
</calcChain>
</file>

<file path=xl/sharedStrings.xml><?xml version="1.0" encoding="utf-8"?>
<sst xmlns="http://schemas.openxmlformats.org/spreadsheetml/2006/main" count="270" uniqueCount="196">
  <si>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</si>
  <si>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</si>
  <si>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</si>
  <si>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</si>
  <si>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</si>
  <si>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</si>
  <si>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</si>
  <si>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</si>
  <si>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</si>
  <si>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</si>
  <si>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</si>
  <si>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</si>
  <si>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</si>
  <si>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</si>
  <si>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</si>
  <si>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</si>
  <si>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</si>
  <si>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</si>
  <si>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</si>
  <si>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</si>
  <si>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</si>
  <si>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</si>
  <si>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</si>
  <si>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</si>
  <si>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</si>
  <si>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</si>
  <si>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</si>
  <si>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</si>
  <si>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</si>
  <si>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</si>
  <si>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</si>
  <si>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</si>
  <si>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Local authority</t>
  </si>
  <si>
    <t>total app</t>
  </si>
  <si>
    <t>concluded app</t>
  </si>
  <si>
    <t>settled</t>
  </si>
  <si>
    <t>pre-settled</t>
  </si>
  <si>
    <t>other</t>
  </si>
  <si>
    <t>outstanding</t>
  </si>
  <si>
    <t>%</t>
  </si>
  <si>
    <t>*</t>
  </si>
  <si>
    <t>Total</t>
  </si>
  <si>
    <t>non-EU</t>
  </si>
  <si>
    <t>RO 220</t>
  </si>
  <si>
    <t>RO 90</t>
  </si>
  <si>
    <t>FR 90</t>
  </si>
  <si>
    <t>Scotland</t>
  </si>
  <si>
    <t xml:space="preserve">concluded </t>
  </si>
  <si>
    <t>refused</t>
  </si>
  <si>
    <t>withdrawn or void</t>
  </si>
  <si>
    <t>invalid</t>
  </si>
  <si>
    <t>change</t>
  </si>
  <si>
    <t>PL 170</t>
  </si>
  <si>
    <t>BG 150</t>
  </si>
  <si>
    <t>IT 180</t>
  </si>
  <si>
    <t>RO 140</t>
  </si>
  <si>
    <t>IT 70</t>
  </si>
  <si>
    <t>IT 110</t>
  </si>
  <si>
    <t>RO 100</t>
  </si>
  <si>
    <t>LV 50</t>
  </si>
  <si>
    <t>RO/DE 30</t>
  </si>
  <si>
    <t>ES 330</t>
  </si>
  <si>
    <t>PL 710</t>
  </si>
  <si>
    <t>PL 490</t>
  </si>
  <si>
    <t>PL 230</t>
  </si>
  <si>
    <t>PL 390</t>
  </si>
  <si>
    <t>PL/LV 100</t>
  </si>
  <si>
    <t>PL 530</t>
  </si>
  <si>
    <t>HU/PL 180</t>
  </si>
  <si>
    <t>PL 460</t>
  </si>
  <si>
    <t>LV 620</t>
  </si>
  <si>
    <t>LT 180</t>
  </si>
  <si>
    <t>LT 90</t>
  </si>
  <si>
    <t>RO 230</t>
  </si>
  <si>
    <t>RO 160</t>
  </si>
  <si>
    <t>LT/DE 140</t>
  </si>
  <si>
    <t>ES 500</t>
  </si>
  <si>
    <t>IT 100</t>
  </si>
  <si>
    <t>DE 70</t>
  </si>
  <si>
    <t>DE 130</t>
  </si>
  <si>
    <t>BG 860</t>
  </si>
  <si>
    <t>LT 260</t>
  </si>
  <si>
    <t>IT 210</t>
  </si>
  <si>
    <t>DE 60</t>
  </si>
  <si>
    <t>NE 50</t>
  </si>
  <si>
    <t>DE/PT 120</t>
  </si>
  <si>
    <t>PT 320</t>
  </si>
  <si>
    <t>IT 120</t>
  </si>
  <si>
    <t>ES/HU 60</t>
  </si>
  <si>
    <t>FR/DE 40</t>
  </si>
  <si>
    <t>ES/HU/RO/IT/NE 20</t>
  </si>
  <si>
    <t>BG 340</t>
  </si>
  <si>
    <t>IT 170</t>
  </si>
  <si>
    <t>HU 300</t>
  </si>
  <si>
    <t>IT 360</t>
  </si>
  <si>
    <t>ES 270</t>
  </si>
  <si>
    <t>DE/FR 40</t>
  </si>
  <si>
    <t>IT 490</t>
  </si>
  <si>
    <t>PL 10950</t>
  </si>
  <si>
    <t>RO 2730</t>
  </si>
  <si>
    <t>LT 1890</t>
  </si>
  <si>
    <t>LV 1720</t>
  </si>
  <si>
    <t>IT 1270</t>
  </si>
  <si>
    <t>RO 900</t>
  </si>
  <si>
    <t>PL 4320</t>
  </si>
  <si>
    <t>NE 410</t>
  </si>
  <si>
    <t>LT 2480</t>
  </si>
  <si>
    <t>LV 1480</t>
  </si>
  <si>
    <t>RO 1280</t>
  </si>
  <si>
    <t>PL 1670</t>
  </si>
  <si>
    <t>BG 1160</t>
  </si>
  <si>
    <t>PL 890</t>
  </si>
  <si>
    <t>PL 19570</t>
  </si>
  <si>
    <t>PL 1290</t>
  </si>
  <si>
    <t>PL 3520</t>
  </si>
  <si>
    <t>PL 1450</t>
  </si>
  <si>
    <t>PL 2230</t>
  </si>
  <si>
    <t>PL 5800</t>
  </si>
  <si>
    <t>PL 13270</t>
  </si>
  <si>
    <t>PL 5530</t>
  </si>
  <si>
    <t>PL 1820</t>
  </si>
  <si>
    <t>PL 1380</t>
  </si>
  <si>
    <t>PL 5930</t>
  </si>
  <si>
    <t>PL 130</t>
  </si>
  <si>
    <t>PL 3910</t>
  </si>
  <si>
    <t>PL 2760</t>
  </si>
  <si>
    <t>PL 1750</t>
  </si>
  <si>
    <t>PL 2260</t>
  </si>
  <si>
    <t>PL 920</t>
  </si>
  <si>
    <t>PL 830</t>
  </si>
  <si>
    <t>PL 6320</t>
  </si>
  <si>
    <t>RO 270</t>
  </si>
  <si>
    <t>RO 3560</t>
  </si>
  <si>
    <t>RO 670</t>
  </si>
  <si>
    <t>RO 150</t>
  </si>
  <si>
    <t>RO 470</t>
  </si>
  <si>
    <t>RO 2740</t>
  </si>
  <si>
    <t>RO 5310</t>
  </si>
  <si>
    <t>RO 800</t>
  </si>
  <si>
    <t>RO 260</t>
  </si>
  <si>
    <t>RO 60</t>
  </si>
  <si>
    <t>DE 50</t>
  </si>
  <si>
    <t>DE 120</t>
  </si>
  <si>
    <t>RO 110</t>
  </si>
  <si>
    <t>RO 1360</t>
  </si>
  <si>
    <t>RO 2560</t>
  </si>
  <si>
    <t>RO 730</t>
  </si>
  <si>
    <t>RO 440</t>
  </si>
  <si>
    <t>RO 990</t>
  </si>
  <si>
    <t>RO 290</t>
  </si>
  <si>
    <t>RO 1220</t>
  </si>
  <si>
    <t>LT 440</t>
  </si>
  <si>
    <t>NE/LT 30</t>
  </si>
  <si>
    <t>LT 400</t>
  </si>
  <si>
    <t>LT 290</t>
  </si>
  <si>
    <t>LV/DE 80</t>
  </si>
  <si>
    <t>LV 1030</t>
  </si>
  <si>
    <t>HU 240</t>
  </si>
  <si>
    <t>HU 490</t>
  </si>
  <si>
    <t>HU 550</t>
  </si>
  <si>
    <t>HU 450</t>
  </si>
  <si>
    <t>IT 8250</t>
  </si>
  <si>
    <t>IT 770</t>
  </si>
  <si>
    <t>IT 330</t>
  </si>
  <si>
    <t>IT 340</t>
  </si>
  <si>
    <t>IT 810</t>
  </si>
  <si>
    <t>IT 5070</t>
  </si>
  <si>
    <t>IT 380</t>
  </si>
  <si>
    <t>IT 580</t>
  </si>
  <si>
    <t>IT 630</t>
  </si>
  <si>
    <t>IT 190</t>
  </si>
  <si>
    <t>IT 700</t>
  </si>
  <si>
    <t>BG 170</t>
  </si>
  <si>
    <t>BG 870</t>
  </si>
  <si>
    <t>BG 1190</t>
  </si>
  <si>
    <t>BG 1430</t>
  </si>
  <si>
    <t>BG 100</t>
  </si>
  <si>
    <t>DE 200</t>
  </si>
  <si>
    <t xml:space="preserve">DE 830 </t>
  </si>
  <si>
    <t>DE 610</t>
  </si>
  <si>
    <t>DE 300</t>
  </si>
  <si>
    <t>DE/FR/ES 90</t>
  </si>
  <si>
    <t>DE 330</t>
  </si>
  <si>
    <t>FR 3440</t>
  </si>
  <si>
    <t>PT 120</t>
  </si>
  <si>
    <t>PT 2400</t>
  </si>
  <si>
    <t>PT 230</t>
  </si>
  <si>
    <t>ES 210</t>
  </si>
  <si>
    <t>ES 9170</t>
  </si>
  <si>
    <t>DE/ES 70</t>
  </si>
  <si>
    <t>ES 100</t>
  </si>
  <si>
    <t>ES 3720</t>
  </si>
  <si>
    <t>HU/ES 550</t>
  </si>
  <si>
    <t>ES 240</t>
  </si>
  <si>
    <t>ES 350</t>
  </si>
  <si>
    <t>ES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</si>
</sst>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57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3F3F3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2" tint="-0.249977111117893"/>
        <bgColor rgb="FFFFFFFF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2" borderId="4" applyNumberFormat="0" applyAlignment="0" applyProtection="0"/>
    <xf numFmtId="0" fontId="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1" applyNumberFormat="0" applyAlignment="0" applyProtection="0"/>
    <xf numFmtId="0" fontId="14" fillId="0" borderId="3" applyNumberFormat="0" applyFill="0" applyAlignment="0" applyProtection="0"/>
    <xf numFmtId="0" fontId="15" fillId="30" borderId="0" applyNumberFormat="0" applyBorder="0" applyAlignmen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" fillId="31" borderId="5" applyNumberFormat="0" applyFont="0" applyAlignment="0" applyProtection="0"/>
    <xf numFmtId="0" fontId="18" fillId="27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22" fillId="0" borderId="10" xfId="0" applyFont="1" applyBorder="1"/>
    <xf numFmtId="0" fontId="23" fillId="32" borderId="10" xfId="42" applyFont="1" applyFill="1" applyBorder="1" applyAlignment="1"/>
    <xf numFmtId="3" fontId="23" fillId="32" borderId="10" xfId="42" applyNumberFormat="1" applyFont="1" applyFill="1" applyBorder="1" applyAlignment="1"/>
    <xf numFmtId="0" fontId="24" fillId="32" borderId="0" xfId="42" applyFont="1" applyFill="1" applyBorder="1" applyAlignment="1"/>
    <xf numFmtId="3" fontId="22" fillId="0" borderId="0" xfId="0" applyNumberFormat="1" applyFont="1" applyBorder="1"/>
    <xf numFmtId="0" fontId="0" fillId="0" borderId="10" xfId="0" applyBorder="1"/>
    <xf numFmtId="3" fontId="17" fillId="40" borderId="10" xfId="42" applyNumberFormat="1" applyFont="1" applyFill="1" applyBorder="1" applyAlignment="1">
      <alignment horizontal="right"/>
    </xf>
    <xf numFmtId="0" fontId="24" fillId="32" borderId="10" xfId="42" applyFont="1" applyFill="1" applyBorder="1" applyAlignment="1"/>
    <xf numFmtId="0" fontId="25" fillId="0" borderId="0" xfId="0" applyFont="1" applyBorder="1" applyAlignment="1">
      <alignment horizontal="left"/>
    </xf>
    <xf numFmtId="3" fontId="23" fillId="32" borderId="0" xfId="42" applyNumberFormat="1" applyFont="1" applyFill="1" applyBorder="1" applyAlignment="1">
      <alignment horizontal="right"/>
    </xf>
    <xf numFmtId="0" fontId="25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3" fontId="26" fillId="38" borderId="10" xfId="0" applyNumberFormat="1" applyFont="1" applyFill="1" applyBorder="1"/>
    <xf numFmtId="3" fontId="17" fillId="39" borderId="10" xfId="42" applyNumberFormat="1" applyFont="1" applyFill="1" applyBorder="1" applyAlignment="1">
      <alignment horizontal="right"/>
    </xf>
    <xf numFmtId="3" fontId="17" fillId="34" borderId="10" xfId="42" applyNumberFormat="1" applyFont="1" applyFill="1" applyBorder="1" applyAlignment="1">
      <alignment horizontal="right"/>
    </xf>
    <xf numFmtId="3" fontId="17" fillId="36" borderId="10" xfId="42" applyNumberFormat="1" applyFont="1" applyFill="1" applyBorder="1" applyAlignment="1">
      <alignment horizontal="right"/>
    </xf>
    <xf numFmtId="0" fontId="27" fillId="0" borderId="10" xfId="0" applyFont="1" applyBorder="1"/>
    <xf numFmtId="0" fontId="27" fillId="0" borderId="10" xfId="0" applyFont="1" applyBorder="1" applyAlignment="1">
      <alignment horizontal="center"/>
    </xf>
    <xf numFmtId="0" fontId="17" fillId="32" borderId="10" xfId="42" applyFont="1" applyFill="1" applyBorder="1" applyAlignment="1"/>
    <xf numFmtId="164" fontId="26" fillId="33" borderId="10" xfId="0" applyNumberFormat="1" applyFont="1" applyFill="1" applyBorder="1"/>
    <xf numFmtId="164" fontId="26" fillId="35" borderId="10" xfId="0" applyNumberFormat="1" applyFont="1" applyFill="1" applyBorder="1"/>
    <xf numFmtId="164" fontId="26" fillId="37" borderId="10" xfId="0" applyNumberFormat="1" applyFont="1" applyFill="1" applyBorder="1"/>
    <xf numFmtId="164" fontId="26" fillId="38" borderId="10" xfId="0" applyNumberFormat="1" applyFont="1" applyFill="1" applyBorder="1"/>
    <xf numFmtId="0" fontId="26" fillId="0" borderId="10" xfId="0" applyFont="1" applyBorder="1"/>
    <xf numFmtId="3" fontId="17" fillId="32" borderId="10" xfId="42" applyNumberFormat="1" applyFont="1" applyFill="1" applyBorder="1" applyAlignment="1"/>
    <xf numFmtId="0" fontId="26" fillId="0" borderId="11" xfId="0" applyFont="1" applyBorder="1" applyAlignment="1">
      <alignment horizontal="center"/>
    </xf>
    <xf numFmtId="17" fontId="22" fillId="41" borderId="10" xfId="0" applyNumberFormat="1" applyFont="1" applyFill="1" applyBorder="1" applyAlignment="1">
      <alignment horizontal="center"/>
    </xf>
    <xf numFmtId="17" fontId="22" fillId="42" borderId="10" xfId="0" applyNumberFormat="1" applyFont="1" applyFill="1" applyBorder="1" applyAlignment="1">
      <alignment horizontal="center"/>
    </xf>
    <xf numFmtId="17" fontId="22" fillId="43" borderId="10" xfId="0" applyNumberFormat="1" applyFont="1" applyFill="1" applyBorder="1" applyAlignment="1">
      <alignment horizontal="center"/>
    </xf>
    <xf numFmtId="17" fontId="22" fillId="35" borderId="10" xfId="0" applyNumberFormat="1" applyFont="1" applyFill="1" applyBorder="1" applyAlignment="1">
      <alignment horizontal="center"/>
    </xf>
    <xf numFmtId="17" fontId="22" fillId="37" borderId="10" xfId="0" applyNumberFormat="1" applyFont="1" applyFill="1" applyBorder="1" applyAlignment="1">
      <alignment horizontal="center"/>
    </xf>
    <xf numFmtId="17" fontId="22" fillId="38" borderId="10" xfId="0" applyNumberFormat="1" applyFont="1" applyFill="1" applyBorder="1" applyAlignment="1">
      <alignment horizontal="center"/>
    </xf>
    <xf numFmtId="3" fontId="28" fillId="40" borderId="10" xfId="42" applyNumberFormat="1" applyFont="1" applyFill="1" applyBorder="1" applyAlignment="1">
      <alignment horizontal="right"/>
    </xf>
    <xf numFmtId="3" fontId="28" fillId="34" borderId="10" xfId="42" applyNumberFormat="1" applyFont="1" applyFill="1" applyBorder="1" applyAlignment="1">
      <alignment horizontal="right"/>
    </xf>
    <xf numFmtId="3" fontId="28" fillId="36" borderId="10" xfId="42" applyNumberFormat="1" applyFont="1" applyFill="1" applyBorder="1" applyAlignment="1">
      <alignment horizontal="right"/>
    </xf>
    <xf numFmtId="3" fontId="17" fillId="44" borderId="10" xfId="42" applyNumberFormat="1" applyFont="1" applyFill="1" applyBorder="1" applyAlignment="1">
      <alignment horizontal="right"/>
    </xf>
    <xf numFmtId="3" fontId="17" fillId="39" borderId="13" xfId="42" applyNumberFormat="1" applyFont="1" applyFill="1" applyBorder="1" applyAlignment="1">
      <alignment horizontal="right"/>
    </xf>
    <xf numFmtId="3" fontId="17" fillId="40" borderId="13" xfId="42" applyNumberFormat="1" applyFont="1" applyFill="1" applyBorder="1" applyAlignment="1">
      <alignment horizontal="right"/>
    </xf>
    <xf numFmtId="3" fontId="17" fillId="34" borderId="13" xfId="42" applyNumberFormat="1" applyFont="1" applyFill="1" applyBorder="1" applyAlignment="1">
      <alignment horizontal="right"/>
    </xf>
    <xf numFmtId="3" fontId="17" fillId="36" borderId="13" xfId="42" applyNumberFormat="1" applyFont="1" applyFill="1" applyBorder="1" applyAlignment="1">
      <alignment horizontal="right"/>
    </xf>
    <xf numFmtId="3" fontId="26" fillId="38" borderId="13" xfId="0" applyNumberFormat="1" applyFont="1" applyFill="1" applyBorder="1"/>
    <xf numFmtId="3" fontId="28" fillId="39" borderId="10" xfId="42" applyNumberFormat="1" applyFont="1" applyFill="1" applyBorder="1" applyAlignment="1">
      <alignment horizontal="right"/>
    </xf>
    <xf numFmtId="3" fontId="28" fillId="44" borderId="10" xfId="42" applyNumberFormat="1" applyFont="1" applyFill="1" applyBorder="1" applyAlignment="1">
      <alignment horizontal="right"/>
    </xf>
    <xf numFmtId="17" fontId="22" fillId="0" borderId="10" xfId="0" applyNumberFormat="1" applyFont="1" applyBorder="1"/>
    <xf numFmtId="3" fontId="29" fillId="0" borderId="10" xfId="0" applyNumberFormat="1" applyFont="1" applyBorder="1"/>
    <xf numFmtId="0" fontId="28" fillId="32" borderId="10" xfId="42" applyFont="1" applyFill="1" applyBorder="1" applyAlignment="1"/>
    <xf numFmtId="0" fontId="29" fillId="0" borderId="10" xfId="0" applyFont="1" applyBorder="1"/>
    <xf numFmtId="3" fontId="28" fillId="32" borderId="10" xfId="42" applyNumberFormat="1" applyFont="1" applyFill="1" applyBorder="1" applyAlignment="1">
      <alignment horizontal="right"/>
    </xf>
    <xf numFmtId="3" fontId="28" fillId="32" borderId="10" xfId="42" applyNumberFormat="1" applyFont="1" applyFill="1" applyBorder="1" applyAlignment="1">
      <alignment horizontal="left"/>
    </xf>
    <xf numFmtId="3" fontId="28" fillId="32" borderId="0" xfId="42" applyNumberFormat="1" applyFont="1" applyFill="1" applyAlignment="1">
      <alignment horizontal="left"/>
    </xf>
    <xf numFmtId="0" fontId="26" fillId="0" borderId="10" xfId="0" applyFont="1" applyBorder="1" applyAlignment="1">
      <alignment horizontal="left"/>
    </xf>
    <xf numFmtId="164" fontId="26" fillId="37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8" fillId="45" borderId="10" xfId="42" applyNumberFormat="1" applyFont="1" applyFill="1" applyBorder="1" applyAlignment="1">
      <alignment horizontal="right"/>
    </xf>
    <xf numFmtId="0" fontId="26" fillId="0" borderId="10" xfId="0" applyFont="1" applyBorder="1" applyAlignment="1"/>
    <xf numFmtId="0" fontId="26" fillId="0" borderId="12" xfId="0" applyFont="1" applyBorder="1" applyAlignment="1">
      <alignment horizontal="left"/>
    </xf>
    <xf numFmtId="3" fontId="28" fillId="32" borderId="10" xfId="43" applyNumberFormat="1" applyFont="1" applyFill="1" applyBorder="1" applyAlignment="1">
      <alignment horizontal="right"/>
    </xf>
    <xf numFmtId="3" fontId="28" fillId="32" borderId="10" xfId="0" applyNumberFormat="1" applyFont="1" applyFill="1" applyBorder="1" applyAlignment="1">
      <alignment horizontal="right"/>
    </xf>
    <xf numFmtId="0" fontId="30" fillId="37" borderId="10" xfId="0" applyFont="1" applyFill="1" applyBorder="1" applyAlignment="1">
      <alignment horizontal="center"/>
    </xf>
    <xf numFmtId="3" fontId="30" fillId="0" borderId="0" xfId="0" applyNumberFormat="1" applyFont="1" applyBorder="1"/>
    <xf numFmtId="0" fontId="31" fillId="0" borderId="0" xfId="0" applyFont="1"/>
    <xf numFmtId="3" fontId="31" fillId="37" borderId="10" xfId="0" applyNumberFormat="1" applyFont="1" applyFill="1" applyBorder="1"/>
    <xf numFmtId="3" fontId="32" fillId="32" borderId="10" xfId="0" applyNumberFormat="1" applyFont="1" applyFill="1" applyBorder="1" applyAlignment="1">
      <alignment horizontal="right"/>
    </xf>
    <xf numFmtId="3" fontId="33" fillId="0" borderId="10" xfId="0" applyNumberFormat="1" applyFont="1" applyBorder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3" fontId="28" fillId="32" borderId="11" xfId="42" applyNumberFormat="1" applyFont="1" applyFill="1" applyBorder="1" applyAlignment="1">
      <alignment horizontal="center"/>
    </xf>
    <xf numFmtId="3" fontId="28" fillId="32" borderId="12" xfId="42" applyNumberFormat="1" applyFont="1" applyFill="1" applyBorder="1" applyAlignment="1">
      <alignment horizontal="center"/>
    </xf>
  </cellXfs>
  <cellStyles count="54">
    <cellStyle name="20% - Accent1" xfId="2" xr:uid="{0211C197-3EE8-4B52-AAD6-34C28F353AA0}"/>
    <cellStyle name="20% - Accent2" xfId="3" xr:uid="{6E32D47F-1DA7-47FC-8FCC-0B157A1DA224}"/>
    <cellStyle name="20% - Accent3" xfId="4" xr:uid="{7345B2CB-F199-4586-974F-0607585C0C3F}"/>
    <cellStyle name="20% - Accent4" xfId="5" xr:uid="{FFB57BA5-8F0D-4098-AE48-715061AD9C3C}"/>
    <cellStyle name="20% - Accent5" xfId="6" xr:uid="{64E5582A-9A83-405E-A88F-7485B29A9AB0}"/>
    <cellStyle name="20% - Accent6" xfId="7" xr:uid="{FF2A0FDD-7F5D-4F03-9E73-A685CE55EF38}"/>
    <cellStyle name="40% - Accent1" xfId="8" xr:uid="{7260A93C-3D11-4114-BD47-DEA50724C0DB}"/>
    <cellStyle name="40% - Accent2" xfId="9" xr:uid="{12D6F3CA-3205-4E1C-8EE3-BC4959ECCF46}"/>
    <cellStyle name="40% - Accent3" xfId="10" xr:uid="{E143C9EA-25BF-4996-AC39-4733CCAFB89D}"/>
    <cellStyle name="40% - Accent4" xfId="11" xr:uid="{9BC4FCBD-EC9F-4B8C-9F41-8FD0896055F1}"/>
    <cellStyle name="40% - Accent5" xfId="12" xr:uid="{6BA6FFC2-F78D-42DB-A26F-5024CA92F1A9}"/>
    <cellStyle name="40% - Accent6" xfId="13" xr:uid="{1B5D3B0B-9B22-4981-B4D9-969EC2F89FCA}"/>
    <cellStyle name="60% - Accent1" xfId="14" xr:uid="{C59FADF0-6F41-482F-9DB5-D40DA43C7470}"/>
    <cellStyle name="60% - Accent2" xfId="15" xr:uid="{AD9B9F39-EA0B-4679-A863-05B04871A3C8}"/>
    <cellStyle name="60% - Accent3" xfId="16" xr:uid="{6E2DADA2-D79A-48A5-BB05-A53EFDA627C0}"/>
    <cellStyle name="60% - Accent4" xfId="17" xr:uid="{8EB4E2D2-22B8-48FE-99B6-C28F167BD258}"/>
    <cellStyle name="60% - Accent5" xfId="18" xr:uid="{B562957E-2065-46B5-89B8-4E24C0255D3B}"/>
    <cellStyle name="60% - Accent6" xfId="19" xr:uid="{DFF1B1FA-BD81-4206-9C8D-6DD37DAE1FF8}"/>
    <cellStyle name="Accent1" xfId="20" xr:uid="{713AA091-6AD7-41D5-B975-BC93B077AF87}"/>
    <cellStyle name="Accent2" xfId="21" xr:uid="{0C2C4C9E-91F4-4F74-BF4D-C38C25623589}"/>
    <cellStyle name="Accent3" xfId="22" xr:uid="{4C5D835A-CD21-4AEE-B4A3-030DFA431BF8}"/>
    <cellStyle name="Accent4" xfId="23" xr:uid="{559969FD-7E98-4044-BE7A-B66662BD9523}"/>
    <cellStyle name="Accent5" xfId="24" xr:uid="{2D837214-E2B2-4F88-B59E-F120CF801FC1}"/>
    <cellStyle name="Accent6" xfId="25" xr:uid="{2BC4CB9D-609F-4434-998A-A11FDE54B51D}"/>
    <cellStyle name="Bad" xfId="26" xr:uid="{EBFC77AA-8003-4967-A6D1-79E4FCD571A0}"/>
    <cellStyle name="Calculation" xfId="27" xr:uid="{21239548-EA58-4DB7-846F-C651E30ACAF0}"/>
    <cellStyle name="Check Cell" xfId="28" xr:uid="{097D29E6-9B91-4E16-B1FB-6DACF4A45B16}"/>
    <cellStyle name="Explanatory Text" xfId="29" xr:uid="{B4F163B1-A85F-40AF-817D-8AB66E79D606}"/>
    <cellStyle name="Good" xfId="30" xr:uid="{52AE741B-8DDE-4192-B418-533B25CA2909}"/>
    <cellStyle name="Heading 1" xfId="31" xr:uid="{6BB03279-E554-4585-879D-71EACFB74A01}"/>
    <cellStyle name="Heading 2" xfId="32" xr:uid="{4D3DA7A3-E6FB-458A-9E46-F223CF530095}"/>
    <cellStyle name="Heading 3" xfId="33" xr:uid="{493DA3EC-C916-42F8-94AB-FB9451392EA1}"/>
    <cellStyle name="Heading 4" xfId="34" xr:uid="{DA87F15A-A6C2-4F18-840A-4475A58D6901}"/>
    <cellStyle name="Hyperlink" xfId="35" xr:uid="{EB395153-7D5F-4F2D-B739-69E512B1DE8F}"/>
    <cellStyle name="Hyperlink 2" xfId="36" xr:uid="{1C494F59-2280-48DA-B277-9A2990D83A40}"/>
    <cellStyle name="Hyperlink 2 2" xfId="37" xr:uid="{BFC2E4BD-5559-4BB0-AFC8-2255FA247219}"/>
    <cellStyle name="Input" xfId="38" xr:uid="{831C0AB3-2F29-49B5-A579-B40B1E1482C5}"/>
    <cellStyle name="Linked Cell" xfId="39" xr:uid="{0D3DEFE9-4AEB-439A-B482-CD5F54F8499C}"/>
    <cellStyle name="Neutral" xfId="40" xr:uid="{C75EF6DE-493E-4272-A4E7-62911719C863}"/>
    <cellStyle name="Normal" xfId="0" builtinId="0"/>
    <cellStyle name="Normal 10 2" xfId="41" xr:uid="{60FE090B-F39B-44BF-8AC1-C0EAA66BC6CE}"/>
    <cellStyle name="Normal 2" xfId="42" xr:uid="{73C8A7BC-6653-4735-8C67-74F90B077E1A}"/>
    <cellStyle name="Normal 2 2" xfId="43" xr:uid="{44AE7755-0447-4599-B4A9-8B6D4CC58EBE}"/>
    <cellStyle name="Normal 2 3" xfId="44" xr:uid="{62247219-815B-4C24-9E65-986670984CD2}"/>
    <cellStyle name="Normal 3" xfId="45" xr:uid="{979E5DE2-8C17-43EE-96C4-B27365D644B4}"/>
    <cellStyle name="Normal 6 2" xfId="46" xr:uid="{77245F65-BF62-460C-84FF-E555E1195721}"/>
    <cellStyle name="Normal 7" xfId="47" xr:uid="{17560EF9-CF1D-408F-8D51-71AD4A447778}"/>
    <cellStyle name="Normal 8" xfId="48" xr:uid="{F4D18382-99A2-4CC8-88E3-E4E28DC0EBE7}"/>
    <cellStyle name="Normalny 2" xfId="1" xr:uid="{2E7DD291-4E06-40AE-B91A-7BA61A745697}"/>
    <cellStyle name="Note" xfId="49" xr:uid="{998BFAE1-DA5D-4FDE-80E0-E2819B47041E}"/>
    <cellStyle name="Output" xfId="50" xr:uid="{7AF16ECC-68DC-4CDC-9753-4E485665F137}"/>
    <cellStyle name="Title" xfId="51" xr:uid="{B76A85A1-B809-45C9-BBD2-4E837243E9D0}"/>
    <cellStyle name="Total" xfId="52" xr:uid="{176B4D19-1115-4950-AA03-F55710CC709F}"/>
    <cellStyle name="Warning Text" xfId="53" xr:uid="{75834862-928B-4E7B-A36A-DCFE7A6C7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C310-2F89-4DA6-AE57-92A10D95A8DA}">
  <sheetPr>
    <pageSetUpPr fitToPage="1"/>
  </sheetPr>
  <dimension ref="A1:Q43"/>
  <sheetViews>
    <sheetView tabSelected="1" workbookViewId="0">
      <pane ySplit="1" topLeftCell="A2" activePane="bottomLeft" state="frozen"/>
      <selection pane="bottomLeft" activeCell="R15" sqref="R15"/>
    </sheetView>
  </sheetViews>
  <sheetFormatPr defaultRowHeight="15" x14ac:dyDescent="0.25"/>
  <cols>
    <col min="1" max="1" width="26.5703125" customWidth="1"/>
    <col min="2" max="2" width="13.140625" customWidth="1"/>
    <col min="3" max="3" width="18.28515625" customWidth="1"/>
    <col min="4" max="4" width="12.28515625" customWidth="1"/>
    <col min="5" max="5" width="10.5703125" customWidth="1"/>
    <col min="6" max="6" width="14.7109375" customWidth="1"/>
    <col min="7" max="7" width="10.28515625" customWidth="1"/>
    <col min="8" max="8" width="11.5703125" customWidth="1"/>
    <col min="9" max="9" width="9.7109375" customWidth="1"/>
    <col min="10" max="10" width="15.85546875" customWidth="1"/>
    <col min="11" max="11" width="8.5703125" customWidth="1"/>
    <col min="12" max="12" width="12.28515625" customWidth="1"/>
    <col min="13" max="13" width="10.5703125" customWidth="1"/>
    <col min="14" max="15" width="10.28515625" customWidth="1"/>
    <col min="16" max="16" width="21.5703125" customWidth="1"/>
    <col min="17" max="17" width="9.85546875" customWidth="1"/>
  </cols>
  <sheetData>
    <row r="1" spans="1:17" ht="15.75" x14ac:dyDescent="0.25">
      <c r="A1" s="24" t="s">
        <v>32</v>
      </c>
      <c r="B1" s="24" t="s">
        <v>33</v>
      </c>
      <c r="C1" s="24" t="s">
        <v>34</v>
      </c>
      <c r="D1" s="24" t="s">
        <v>35</v>
      </c>
      <c r="E1" s="24" t="s">
        <v>39</v>
      </c>
      <c r="F1" s="24" t="s">
        <v>36</v>
      </c>
      <c r="G1" s="24" t="s">
        <v>39</v>
      </c>
      <c r="H1" s="24" t="s">
        <v>37</v>
      </c>
      <c r="I1" s="24" t="s">
        <v>39</v>
      </c>
      <c r="J1" s="24" t="s">
        <v>38</v>
      </c>
      <c r="K1" s="24" t="s">
        <v>39</v>
      </c>
      <c r="L1" s="25">
        <v>1</v>
      </c>
      <c r="M1" s="25">
        <v>2</v>
      </c>
      <c r="N1" s="25">
        <v>3</v>
      </c>
      <c r="O1" s="25">
        <v>4</v>
      </c>
      <c r="P1" s="25">
        <v>5</v>
      </c>
      <c r="Q1" s="24" t="s">
        <v>42</v>
      </c>
    </row>
    <row r="2" spans="1:17" ht="15.75" x14ac:dyDescent="0.25">
      <c r="A2" s="26" t="s">
        <v>0</v>
      </c>
      <c r="B2" s="61">
        <v>29090</v>
      </c>
      <c r="C2" s="40">
        <v>27860</v>
      </c>
      <c r="D2" s="50">
        <v>16070</v>
      </c>
      <c r="E2" s="27">
        <f>(D2/C2)*100</f>
        <v>57.681263460157929</v>
      </c>
      <c r="F2" s="41">
        <v>10700</v>
      </c>
      <c r="G2" s="28">
        <f>(F2/C2)*100</f>
        <v>38.406317300789659</v>
      </c>
      <c r="H2" s="69">
        <f>SUM(E2+F2+G2)</f>
        <v>10796.087580760946</v>
      </c>
      <c r="I2" s="29">
        <f>(H2/C2)*100</f>
        <v>38.751211704095283</v>
      </c>
      <c r="J2" s="20">
        <f>B2-C2</f>
        <v>1230</v>
      </c>
      <c r="K2" s="30">
        <f>(J2/B2)*100</f>
        <v>4.2282571330354077</v>
      </c>
      <c r="L2" s="31" t="s">
        <v>98</v>
      </c>
      <c r="M2" s="31" t="s">
        <v>99</v>
      </c>
      <c r="N2" s="31" t="s">
        <v>100</v>
      </c>
      <c r="O2" s="31" t="s">
        <v>101</v>
      </c>
      <c r="P2" s="31" t="s">
        <v>102</v>
      </c>
      <c r="Q2" s="55">
        <v>850</v>
      </c>
    </row>
    <row r="3" spans="1:17" ht="15.75" x14ac:dyDescent="0.25">
      <c r="A3" s="26" t="s">
        <v>1</v>
      </c>
      <c r="B3" s="61">
        <v>12400</v>
      </c>
      <c r="C3" s="40">
        <v>11880</v>
      </c>
      <c r="D3" s="50">
        <v>8280</v>
      </c>
      <c r="E3" s="27">
        <f t="shared" ref="E3:E33" si="0">(D3/C3)*100</f>
        <v>69.696969696969703</v>
      </c>
      <c r="F3" s="41">
        <v>3130</v>
      </c>
      <c r="G3" s="28">
        <f t="shared" ref="G3:G33" si="1">(F3/C3)*100</f>
        <v>26.346801346801346</v>
      </c>
      <c r="H3" s="69">
        <f t="shared" ref="H3:H33" si="2">SUM(E3+F3+G3)</f>
        <v>3226.0437710437709</v>
      </c>
      <c r="I3" s="29">
        <f t="shared" ref="I3:I33" si="3">(H3/C3)*100</f>
        <v>27.155250598011538</v>
      </c>
      <c r="J3" s="20">
        <f t="shared" ref="J3:J33" si="4">B3-C3</f>
        <v>520</v>
      </c>
      <c r="K3" s="30">
        <f t="shared" ref="K3:K33" si="5">(J3/B3)*100</f>
        <v>4.1935483870967749</v>
      </c>
      <c r="L3" s="31" t="s">
        <v>104</v>
      </c>
      <c r="M3" s="31" t="s">
        <v>106</v>
      </c>
      <c r="N3" s="31" t="s">
        <v>107</v>
      </c>
      <c r="O3" s="31" t="s">
        <v>103</v>
      </c>
      <c r="P3" s="31" t="s">
        <v>105</v>
      </c>
      <c r="Q3" s="55">
        <v>240</v>
      </c>
    </row>
    <row r="4" spans="1:17" ht="15.75" x14ac:dyDescent="0.25">
      <c r="A4" s="26" t="s">
        <v>2</v>
      </c>
      <c r="B4" s="61">
        <v>5800</v>
      </c>
      <c r="C4" s="40">
        <v>5530</v>
      </c>
      <c r="D4" s="50">
        <v>2920</v>
      </c>
      <c r="E4" s="27">
        <f t="shared" si="0"/>
        <v>52.802893309222419</v>
      </c>
      <c r="F4" s="41">
        <v>2180</v>
      </c>
      <c r="G4" s="28">
        <f t="shared" si="1"/>
        <v>39.421338155515372</v>
      </c>
      <c r="H4" s="69">
        <f t="shared" si="2"/>
        <v>2272.2242314647378</v>
      </c>
      <c r="I4" s="29">
        <f t="shared" si="3"/>
        <v>41.089045776939201</v>
      </c>
      <c r="J4" s="20">
        <f t="shared" si="4"/>
        <v>270</v>
      </c>
      <c r="K4" s="30">
        <f t="shared" si="5"/>
        <v>4.6551724137931041</v>
      </c>
      <c r="L4" s="31" t="s">
        <v>109</v>
      </c>
      <c r="M4" s="31" t="s">
        <v>108</v>
      </c>
      <c r="N4" s="31" t="s">
        <v>110</v>
      </c>
      <c r="O4" s="31" t="s">
        <v>70</v>
      </c>
      <c r="P4" s="31" t="s">
        <v>71</v>
      </c>
      <c r="Q4" s="55">
        <v>40</v>
      </c>
    </row>
    <row r="5" spans="1:17" ht="15.75" x14ac:dyDescent="0.25">
      <c r="A5" s="32" t="s">
        <v>3</v>
      </c>
      <c r="B5" s="61">
        <v>2990</v>
      </c>
      <c r="C5" s="40">
        <v>2890</v>
      </c>
      <c r="D5" s="50">
        <v>1610</v>
      </c>
      <c r="E5" s="27">
        <f t="shared" si="0"/>
        <v>55.70934256055363</v>
      </c>
      <c r="F5" s="41">
        <v>1150</v>
      </c>
      <c r="G5" s="28">
        <f t="shared" si="1"/>
        <v>39.792387543252595</v>
      </c>
      <c r="H5" s="69">
        <f t="shared" si="2"/>
        <v>1245.501730103806</v>
      </c>
      <c r="I5" s="29">
        <f t="shared" si="3"/>
        <v>43.096945678332389</v>
      </c>
      <c r="J5" s="20">
        <f t="shared" si="4"/>
        <v>100</v>
      </c>
      <c r="K5" s="30">
        <f t="shared" si="5"/>
        <v>3.3444816053511706</v>
      </c>
      <c r="L5" s="31" t="s">
        <v>111</v>
      </c>
      <c r="M5" s="31" t="s">
        <v>131</v>
      </c>
      <c r="N5" s="31" t="s">
        <v>157</v>
      </c>
      <c r="O5" s="31" t="s">
        <v>177</v>
      </c>
      <c r="P5" s="31" t="s">
        <v>187</v>
      </c>
      <c r="Q5" s="55">
        <v>70</v>
      </c>
    </row>
    <row r="6" spans="1:17" ht="15.75" x14ac:dyDescent="0.25">
      <c r="A6" s="32" t="s">
        <v>4</v>
      </c>
      <c r="B6" s="61">
        <v>70030</v>
      </c>
      <c r="C6" s="40">
        <v>67550</v>
      </c>
      <c r="D6" s="50">
        <v>35030</v>
      </c>
      <c r="E6" s="27">
        <f t="shared" si="0"/>
        <v>51.857883049592893</v>
      </c>
      <c r="F6" s="41">
        <v>30300</v>
      </c>
      <c r="G6" s="28">
        <f t="shared" si="1"/>
        <v>44.855662472242784</v>
      </c>
      <c r="H6" s="69">
        <f t="shared" si="2"/>
        <v>30396.713545521838</v>
      </c>
      <c r="I6" s="29">
        <f t="shared" si="3"/>
        <v>44.998835744665932</v>
      </c>
      <c r="J6" s="20">
        <f t="shared" si="4"/>
        <v>2480</v>
      </c>
      <c r="K6" s="30">
        <f t="shared" si="5"/>
        <v>3.5413394259603028</v>
      </c>
      <c r="L6" s="56" t="s">
        <v>112</v>
      </c>
      <c r="M6" s="31" t="s">
        <v>188</v>
      </c>
      <c r="N6" s="31" t="s">
        <v>161</v>
      </c>
      <c r="O6" s="31" t="s">
        <v>132</v>
      </c>
      <c r="P6" s="31" t="s">
        <v>183</v>
      </c>
      <c r="Q6" s="55">
        <v>3180</v>
      </c>
    </row>
    <row r="7" spans="1:17" ht="15.75" x14ac:dyDescent="0.25">
      <c r="A7" s="32" t="s">
        <v>5</v>
      </c>
      <c r="B7" s="61">
        <v>1520</v>
      </c>
      <c r="C7" s="40">
        <v>1470</v>
      </c>
      <c r="D7" s="50">
        <v>1040</v>
      </c>
      <c r="E7" s="27">
        <f t="shared" si="0"/>
        <v>70.748299319727892</v>
      </c>
      <c r="F7" s="41">
        <v>390</v>
      </c>
      <c r="G7" s="28">
        <f t="shared" si="1"/>
        <v>26.530612244897959</v>
      </c>
      <c r="H7" s="69">
        <f t="shared" si="2"/>
        <v>487.27891156462584</v>
      </c>
      <c r="I7" s="29">
        <f t="shared" si="3"/>
        <v>33.148225276505158</v>
      </c>
      <c r="J7" s="20">
        <f t="shared" si="4"/>
        <v>50</v>
      </c>
      <c r="K7" s="30">
        <f t="shared" si="5"/>
        <v>3.2894736842105261</v>
      </c>
      <c r="L7" s="56" t="s">
        <v>62</v>
      </c>
      <c r="M7" s="31" t="s">
        <v>58</v>
      </c>
      <c r="N7" s="31" t="s">
        <v>72</v>
      </c>
      <c r="O7" s="72" t="s">
        <v>155</v>
      </c>
      <c r="P7" s="73"/>
      <c r="Q7" s="55">
        <v>30</v>
      </c>
    </row>
    <row r="8" spans="1:17" ht="15.75" x14ac:dyDescent="0.25">
      <c r="A8" s="32" t="s">
        <v>6</v>
      </c>
      <c r="B8" s="61">
        <v>2960</v>
      </c>
      <c r="C8" s="40">
        <v>2810</v>
      </c>
      <c r="D8" s="50">
        <v>1750</v>
      </c>
      <c r="E8" s="27">
        <f t="shared" si="0"/>
        <v>62.277580071174377</v>
      </c>
      <c r="F8" s="41">
        <v>920</v>
      </c>
      <c r="G8" s="28">
        <f t="shared" si="1"/>
        <v>32.740213523131672</v>
      </c>
      <c r="H8" s="69">
        <f t="shared" si="2"/>
        <v>1015.0177935943061</v>
      </c>
      <c r="I8" s="29">
        <f t="shared" si="3"/>
        <v>36.121629665277801</v>
      </c>
      <c r="J8" s="20">
        <f t="shared" si="4"/>
        <v>150</v>
      </c>
      <c r="K8" s="30">
        <f t="shared" si="5"/>
        <v>5.0675675675675675</v>
      </c>
      <c r="L8" s="56" t="s">
        <v>113</v>
      </c>
      <c r="M8" s="31" t="s">
        <v>73</v>
      </c>
      <c r="N8" s="31" t="s">
        <v>172</v>
      </c>
      <c r="O8" s="72" t="s">
        <v>75</v>
      </c>
      <c r="P8" s="73"/>
      <c r="Q8" s="55">
        <v>50</v>
      </c>
    </row>
    <row r="9" spans="1:17" ht="15.75" x14ac:dyDescent="0.25">
      <c r="A9" s="26" t="s">
        <v>7</v>
      </c>
      <c r="B9" s="61">
        <v>9650</v>
      </c>
      <c r="C9" s="40">
        <v>9250</v>
      </c>
      <c r="D9" s="50">
        <v>4840</v>
      </c>
      <c r="E9" s="27">
        <f t="shared" si="0"/>
        <v>52.324324324324323</v>
      </c>
      <c r="F9" s="41">
        <v>4010</v>
      </c>
      <c r="G9" s="28">
        <f t="shared" si="1"/>
        <v>43.351351351351354</v>
      </c>
      <c r="H9" s="69">
        <f t="shared" si="2"/>
        <v>4105.6756756756758</v>
      </c>
      <c r="I9" s="29">
        <f t="shared" si="3"/>
        <v>44.385682980277572</v>
      </c>
      <c r="J9" s="20">
        <f t="shared" si="4"/>
        <v>400</v>
      </c>
      <c r="K9" s="30">
        <f t="shared" si="5"/>
        <v>4.1450777202072544</v>
      </c>
      <c r="L9" s="56" t="s">
        <v>114</v>
      </c>
      <c r="M9" s="31" t="s">
        <v>80</v>
      </c>
      <c r="N9" s="31" t="s">
        <v>162</v>
      </c>
      <c r="O9" s="31" t="s">
        <v>133</v>
      </c>
      <c r="P9" s="31" t="s">
        <v>76</v>
      </c>
      <c r="Q9" s="55">
        <v>360</v>
      </c>
    </row>
    <row r="10" spans="1:17" ht="15.75" x14ac:dyDescent="0.25">
      <c r="A10" s="26" t="s">
        <v>8</v>
      </c>
      <c r="B10" s="61">
        <v>1450</v>
      </c>
      <c r="C10" s="40">
        <v>1340</v>
      </c>
      <c r="D10" s="50">
        <v>830</v>
      </c>
      <c r="E10" s="27">
        <f t="shared" si="0"/>
        <v>61.940298507462686</v>
      </c>
      <c r="F10" s="41">
        <v>430</v>
      </c>
      <c r="G10" s="28">
        <f t="shared" si="1"/>
        <v>32.089552238805972</v>
      </c>
      <c r="H10" s="69">
        <f t="shared" si="2"/>
        <v>524.02985074626861</v>
      </c>
      <c r="I10" s="29">
        <f t="shared" si="3"/>
        <v>39.106705279572282</v>
      </c>
      <c r="J10" s="20">
        <f t="shared" si="4"/>
        <v>110</v>
      </c>
      <c r="K10" s="30">
        <f t="shared" si="5"/>
        <v>7.5862068965517242</v>
      </c>
      <c r="L10" s="56" t="s">
        <v>63</v>
      </c>
      <c r="M10" s="31" t="s">
        <v>134</v>
      </c>
      <c r="N10" s="31" t="s">
        <v>184</v>
      </c>
      <c r="O10" s="31" t="s">
        <v>77</v>
      </c>
      <c r="P10" s="31" t="s">
        <v>189</v>
      </c>
      <c r="Q10" s="55">
        <v>90</v>
      </c>
    </row>
    <row r="11" spans="1:17" ht="15.75" x14ac:dyDescent="0.25">
      <c r="A11" s="26" t="s">
        <v>9</v>
      </c>
      <c r="B11" s="61">
        <v>1320</v>
      </c>
      <c r="C11" s="40">
        <v>1280</v>
      </c>
      <c r="D11" s="50">
        <v>890</v>
      </c>
      <c r="E11" s="27">
        <f t="shared" si="0"/>
        <v>69.53125</v>
      </c>
      <c r="F11" s="41">
        <v>350</v>
      </c>
      <c r="G11" s="28">
        <f t="shared" si="1"/>
        <v>27.34375</v>
      </c>
      <c r="H11" s="69">
        <f t="shared" si="2"/>
        <v>446.875</v>
      </c>
      <c r="I11" s="29">
        <f t="shared" si="3"/>
        <v>34.912109375</v>
      </c>
      <c r="J11" s="20">
        <f t="shared" si="4"/>
        <v>40</v>
      </c>
      <c r="K11" s="30">
        <f t="shared" si="5"/>
        <v>3.0303030303030303</v>
      </c>
      <c r="L11" s="56" t="s">
        <v>64</v>
      </c>
      <c r="M11" s="31" t="s">
        <v>54</v>
      </c>
      <c r="N11" s="31" t="s">
        <v>79</v>
      </c>
      <c r="O11" s="31" t="s">
        <v>45</v>
      </c>
      <c r="P11" s="31" t="s">
        <v>44</v>
      </c>
      <c r="Q11" s="55">
        <v>100</v>
      </c>
    </row>
    <row r="12" spans="1:17" ht="15.75" x14ac:dyDescent="0.25">
      <c r="A12" s="26" t="s">
        <v>10</v>
      </c>
      <c r="B12" s="61">
        <v>4560</v>
      </c>
      <c r="C12" s="40">
        <v>4430</v>
      </c>
      <c r="D12" s="50">
        <v>2680</v>
      </c>
      <c r="E12" s="27">
        <f t="shared" si="0"/>
        <v>60.496613995485326</v>
      </c>
      <c r="F12" s="41">
        <v>1610</v>
      </c>
      <c r="G12" s="28">
        <f t="shared" si="1"/>
        <v>36.343115124153499</v>
      </c>
      <c r="H12" s="69">
        <f t="shared" si="2"/>
        <v>1706.8397291196388</v>
      </c>
      <c r="I12" s="29">
        <f t="shared" si="3"/>
        <v>38.529113524145345</v>
      </c>
      <c r="J12" s="20">
        <f t="shared" si="4"/>
        <v>130</v>
      </c>
      <c r="K12" s="30">
        <f t="shared" si="5"/>
        <v>2.8508771929824559</v>
      </c>
      <c r="L12" s="56" t="s">
        <v>115</v>
      </c>
      <c r="M12" s="31" t="s">
        <v>173</v>
      </c>
      <c r="N12" s="31" t="s">
        <v>163</v>
      </c>
      <c r="O12" s="31" t="s">
        <v>81</v>
      </c>
      <c r="P12" s="31" t="s">
        <v>43</v>
      </c>
      <c r="Q12" s="55">
        <v>100</v>
      </c>
    </row>
    <row r="13" spans="1:17" ht="15.75" x14ac:dyDescent="0.25">
      <c r="A13" s="26" t="s">
        <v>11</v>
      </c>
      <c r="B13" s="61">
        <v>1440</v>
      </c>
      <c r="C13" s="40">
        <v>1390</v>
      </c>
      <c r="D13" s="50">
        <v>920</v>
      </c>
      <c r="E13" s="27">
        <f t="shared" si="0"/>
        <v>66.187050359712231</v>
      </c>
      <c r="F13" s="41">
        <v>410</v>
      </c>
      <c r="G13" s="28">
        <f t="shared" si="1"/>
        <v>29.496402877697843</v>
      </c>
      <c r="H13" s="69">
        <f t="shared" si="2"/>
        <v>505.68345323741005</v>
      </c>
      <c r="I13" s="29">
        <f t="shared" si="3"/>
        <v>36.380104549453961</v>
      </c>
      <c r="J13" s="20">
        <f t="shared" si="4"/>
        <v>50</v>
      </c>
      <c r="K13" s="30">
        <f t="shared" si="5"/>
        <v>3.4722222222222223</v>
      </c>
      <c r="L13" s="56" t="s">
        <v>65</v>
      </c>
      <c r="M13" s="31" t="s">
        <v>82</v>
      </c>
      <c r="N13" s="31" t="s">
        <v>74</v>
      </c>
      <c r="O13" s="31" t="s">
        <v>190</v>
      </c>
      <c r="P13" s="31" t="s">
        <v>78</v>
      </c>
      <c r="Q13" s="55">
        <v>90</v>
      </c>
    </row>
    <row r="14" spans="1:17" ht="15.75" x14ac:dyDescent="0.25">
      <c r="A14" s="26" t="s">
        <v>12</v>
      </c>
      <c r="B14" s="61">
        <v>5510</v>
      </c>
      <c r="C14" s="40">
        <v>5230</v>
      </c>
      <c r="D14" s="50">
        <v>3330</v>
      </c>
      <c r="E14" s="27">
        <f t="shared" si="0"/>
        <v>63.671128107074573</v>
      </c>
      <c r="F14" s="41">
        <v>1650</v>
      </c>
      <c r="G14" s="28">
        <f t="shared" si="1"/>
        <v>31.548757170172081</v>
      </c>
      <c r="H14" s="69">
        <f t="shared" si="2"/>
        <v>1745.2198852772467</v>
      </c>
      <c r="I14" s="29">
        <f t="shared" si="3"/>
        <v>33.36940507222269</v>
      </c>
      <c r="J14" s="20">
        <f t="shared" si="4"/>
        <v>280</v>
      </c>
      <c r="K14" s="30">
        <f t="shared" si="5"/>
        <v>5.0816696914700543</v>
      </c>
      <c r="L14" s="31" t="s">
        <v>116</v>
      </c>
      <c r="M14" s="31" t="s">
        <v>158</v>
      </c>
      <c r="N14" s="31" t="s">
        <v>135</v>
      </c>
      <c r="O14" s="31" t="s">
        <v>151</v>
      </c>
      <c r="P14" s="31" t="s">
        <v>164</v>
      </c>
      <c r="Q14" s="55">
        <v>200</v>
      </c>
    </row>
    <row r="15" spans="1:17" ht="15.75" x14ac:dyDescent="0.25">
      <c r="A15" s="26" t="s">
        <v>13</v>
      </c>
      <c r="B15" s="61">
        <v>16810</v>
      </c>
      <c r="C15" s="40">
        <v>16090</v>
      </c>
      <c r="D15" s="50">
        <v>8800</v>
      </c>
      <c r="E15" s="27">
        <f t="shared" si="0"/>
        <v>54.692355500310754</v>
      </c>
      <c r="F15" s="41">
        <v>6540</v>
      </c>
      <c r="G15" s="28">
        <f t="shared" si="1"/>
        <v>40.646364201367305</v>
      </c>
      <c r="H15" s="69">
        <f t="shared" si="2"/>
        <v>6635.3387197016782</v>
      </c>
      <c r="I15" s="29">
        <f t="shared" si="3"/>
        <v>41.238898195784202</v>
      </c>
      <c r="J15" s="20">
        <f t="shared" si="4"/>
        <v>720</v>
      </c>
      <c r="K15" s="30">
        <f t="shared" si="5"/>
        <v>4.2831647828673409</v>
      </c>
      <c r="L15" s="57" t="s">
        <v>117</v>
      </c>
      <c r="M15" s="31" t="s">
        <v>136</v>
      </c>
      <c r="N15" s="31" t="s">
        <v>174</v>
      </c>
      <c r="O15" s="62" t="s">
        <v>178</v>
      </c>
      <c r="P15" s="62" t="s">
        <v>165</v>
      </c>
      <c r="Q15" s="55">
        <v>500</v>
      </c>
    </row>
    <row r="16" spans="1:17" ht="15.75" x14ac:dyDescent="0.25">
      <c r="A16" s="26" t="s">
        <v>14</v>
      </c>
      <c r="B16" s="61">
        <v>51010</v>
      </c>
      <c r="C16" s="40">
        <v>48060</v>
      </c>
      <c r="D16" s="50">
        <v>23440</v>
      </c>
      <c r="E16" s="27">
        <f t="shared" si="0"/>
        <v>48.772367873491469</v>
      </c>
      <c r="F16" s="41">
        <v>22420</v>
      </c>
      <c r="G16" s="28">
        <f t="shared" si="1"/>
        <v>46.650020807324175</v>
      </c>
      <c r="H16" s="69">
        <f t="shared" si="2"/>
        <v>22515.422388680814</v>
      </c>
      <c r="I16" s="29">
        <f t="shared" si="3"/>
        <v>46.848569264837316</v>
      </c>
      <c r="J16" s="20">
        <f t="shared" si="4"/>
        <v>2950</v>
      </c>
      <c r="K16" s="30">
        <f t="shared" si="5"/>
        <v>5.7831797686728095</v>
      </c>
      <c r="L16" s="31" t="s">
        <v>118</v>
      </c>
      <c r="M16" s="31" t="s">
        <v>137</v>
      </c>
      <c r="N16" s="31" t="s">
        <v>166</v>
      </c>
      <c r="O16" s="31" t="s">
        <v>191</v>
      </c>
      <c r="P16" s="31" t="s">
        <v>185</v>
      </c>
      <c r="Q16" s="55">
        <v>3260</v>
      </c>
    </row>
    <row r="17" spans="1:17" ht="15.75" x14ac:dyDescent="0.25">
      <c r="A17" s="26" t="s">
        <v>15</v>
      </c>
      <c r="B17" s="61">
        <v>12480</v>
      </c>
      <c r="C17" s="40">
        <v>11980</v>
      </c>
      <c r="D17" s="50">
        <v>7900</v>
      </c>
      <c r="E17" s="27">
        <f t="shared" si="0"/>
        <v>65.943238731218699</v>
      </c>
      <c r="F17" s="41">
        <v>3610</v>
      </c>
      <c r="G17" s="28">
        <f t="shared" si="1"/>
        <v>30.133555926544243</v>
      </c>
      <c r="H17" s="69">
        <f t="shared" si="2"/>
        <v>3706.076794657763</v>
      </c>
      <c r="I17" s="29">
        <f t="shared" si="3"/>
        <v>30.935532509664132</v>
      </c>
      <c r="J17" s="20">
        <f t="shared" si="4"/>
        <v>500</v>
      </c>
      <c r="K17" s="30">
        <f t="shared" si="5"/>
        <v>4.0064102564102564</v>
      </c>
      <c r="L17" s="56" t="s">
        <v>119</v>
      </c>
      <c r="M17" s="31" t="s">
        <v>156</v>
      </c>
      <c r="N17" s="31" t="s">
        <v>138</v>
      </c>
      <c r="O17" s="58" t="s">
        <v>179</v>
      </c>
      <c r="P17" s="58" t="s">
        <v>192</v>
      </c>
      <c r="Q17" s="55">
        <v>220</v>
      </c>
    </row>
    <row r="18" spans="1:17" ht="15.75" x14ac:dyDescent="0.25">
      <c r="A18" s="26" t="s">
        <v>16</v>
      </c>
      <c r="B18" s="61">
        <v>770</v>
      </c>
      <c r="C18" s="40">
        <v>730</v>
      </c>
      <c r="D18" s="50">
        <v>450</v>
      </c>
      <c r="E18" s="27">
        <f t="shared" si="0"/>
        <v>61.643835616438359</v>
      </c>
      <c r="F18" s="41">
        <v>260</v>
      </c>
      <c r="G18" s="28">
        <f t="shared" si="1"/>
        <v>35.61643835616438</v>
      </c>
      <c r="H18" s="69">
        <f t="shared" si="2"/>
        <v>357.26027397260276</v>
      </c>
      <c r="I18" s="59" t="s">
        <v>40</v>
      </c>
      <c r="J18" s="20">
        <f t="shared" si="4"/>
        <v>40</v>
      </c>
      <c r="K18" s="30">
        <f t="shared" si="5"/>
        <v>5.1948051948051948</v>
      </c>
      <c r="L18" s="56" t="s">
        <v>52</v>
      </c>
      <c r="M18" s="31" t="s">
        <v>44</v>
      </c>
      <c r="N18" s="31" t="s">
        <v>56</v>
      </c>
      <c r="O18" s="31" t="s">
        <v>83</v>
      </c>
      <c r="P18" s="31" t="s">
        <v>84</v>
      </c>
      <c r="Q18" s="55">
        <v>30</v>
      </c>
    </row>
    <row r="19" spans="1:17" ht="15.75" x14ac:dyDescent="0.25">
      <c r="A19" s="26" t="s">
        <v>17</v>
      </c>
      <c r="B19" s="61">
        <v>3960</v>
      </c>
      <c r="C19" s="40">
        <v>3830</v>
      </c>
      <c r="D19" s="50">
        <v>2610</v>
      </c>
      <c r="E19" s="27">
        <f t="shared" si="0"/>
        <v>68.146214099216706</v>
      </c>
      <c r="F19" s="41">
        <v>1080</v>
      </c>
      <c r="G19" s="28">
        <f t="shared" si="1"/>
        <v>28.198433420365536</v>
      </c>
      <c r="H19" s="69">
        <f t="shared" si="2"/>
        <v>1176.3446475195822</v>
      </c>
      <c r="I19" s="29">
        <f t="shared" si="3"/>
        <v>30.71395946526324</v>
      </c>
      <c r="J19" s="20">
        <f t="shared" si="4"/>
        <v>130</v>
      </c>
      <c r="K19" s="30">
        <f t="shared" si="5"/>
        <v>3.2828282828282833</v>
      </c>
      <c r="L19" s="56" t="s">
        <v>120</v>
      </c>
      <c r="M19" s="31" t="s">
        <v>167</v>
      </c>
      <c r="N19" s="31" t="s">
        <v>139</v>
      </c>
      <c r="O19" s="31" t="s">
        <v>193</v>
      </c>
      <c r="P19" s="31" t="s">
        <v>85</v>
      </c>
      <c r="Q19" s="55">
        <v>140</v>
      </c>
    </row>
    <row r="20" spans="1:17" ht="15.75" x14ac:dyDescent="0.25">
      <c r="A20" s="26" t="s">
        <v>18</v>
      </c>
      <c r="B20" s="61">
        <v>3440</v>
      </c>
      <c r="C20" s="40">
        <v>3270</v>
      </c>
      <c r="D20" s="50">
        <v>2240</v>
      </c>
      <c r="E20" s="27">
        <f t="shared" si="0"/>
        <v>68.50152905198776</v>
      </c>
      <c r="F20" s="41">
        <v>890</v>
      </c>
      <c r="G20" s="28">
        <f t="shared" si="1"/>
        <v>27.217125382262996</v>
      </c>
      <c r="H20" s="69">
        <f t="shared" si="2"/>
        <v>985.71865443425077</v>
      </c>
      <c r="I20" s="29">
        <f t="shared" si="3"/>
        <v>30.144301358845588</v>
      </c>
      <c r="J20" s="20">
        <f t="shared" si="4"/>
        <v>170</v>
      </c>
      <c r="K20" s="30">
        <f t="shared" si="5"/>
        <v>4.941860465116279</v>
      </c>
      <c r="L20" s="56" t="s">
        <v>121</v>
      </c>
      <c r="M20" s="31" t="s">
        <v>86</v>
      </c>
      <c r="N20" s="31" t="s">
        <v>180</v>
      </c>
      <c r="O20" s="31" t="s">
        <v>71</v>
      </c>
      <c r="P20" s="31" t="s">
        <v>53</v>
      </c>
      <c r="Q20" s="55">
        <v>60</v>
      </c>
    </row>
    <row r="21" spans="1:17" ht="15.75" x14ac:dyDescent="0.25">
      <c r="A21" s="26" t="s">
        <v>19</v>
      </c>
      <c r="B21" s="61">
        <v>490</v>
      </c>
      <c r="C21" s="40">
        <v>470</v>
      </c>
      <c r="D21" s="50">
        <v>290</v>
      </c>
      <c r="E21" s="27">
        <f t="shared" si="0"/>
        <v>61.702127659574465</v>
      </c>
      <c r="F21" s="41">
        <v>170</v>
      </c>
      <c r="G21" s="28">
        <f t="shared" si="1"/>
        <v>36.170212765957451</v>
      </c>
      <c r="H21" s="69">
        <f t="shared" si="2"/>
        <v>267.87234042553195</v>
      </c>
      <c r="I21" s="59" t="s">
        <v>40</v>
      </c>
      <c r="J21" s="20">
        <f t="shared" si="4"/>
        <v>20</v>
      </c>
      <c r="K21" s="30">
        <f t="shared" si="5"/>
        <v>4.0816326530612246</v>
      </c>
      <c r="L21" s="74" t="s">
        <v>66</v>
      </c>
      <c r="M21" s="75"/>
      <c r="N21" s="62" t="s">
        <v>140</v>
      </c>
      <c r="O21" s="62" t="s">
        <v>141</v>
      </c>
      <c r="P21" s="31" t="s">
        <v>152</v>
      </c>
      <c r="Q21" s="55" t="s">
        <v>40</v>
      </c>
    </row>
    <row r="22" spans="1:17" ht="15.75" x14ac:dyDescent="0.25">
      <c r="A22" s="26" t="s">
        <v>20</v>
      </c>
      <c r="B22" s="61">
        <v>1400</v>
      </c>
      <c r="C22" s="40">
        <v>1340</v>
      </c>
      <c r="D22" s="50">
        <v>930</v>
      </c>
      <c r="E22" s="27">
        <f t="shared" si="0"/>
        <v>69.402985074626869</v>
      </c>
      <c r="F22" s="41">
        <v>360</v>
      </c>
      <c r="G22" s="28">
        <f t="shared" si="1"/>
        <v>26.865671641791046</v>
      </c>
      <c r="H22" s="69">
        <f t="shared" si="2"/>
        <v>456.26865671641792</v>
      </c>
      <c r="I22" s="29">
        <f t="shared" si="3"/>
        <v>34.049899754956563</v>
      </c>
      <c r="J22" s="20">
        <f t="shared" si="4"/>
        <v>60</v>
      </c>
      <c r="K22" s="30">
        <f t="shared" si="5"/>
        <v>4.2857142857142856</v>
      </c>
      <c r="L22" s="56" t="s">
        <v>67</v>
      </c>
      <c r="M22" s="31" t="s">
        <v>87</v>
      </c>
      <c r="N22" s="62" t="s">
        <v>142</v>
      </c>
      <c r="O22" s="62" t="s">
        <v>143</v>
      </c>
      <c r="P22" s="63" t="s">
        <v>88</v>
      </c>
      <c r="Q22" s="55">
        <v>30</v>
      </c>
    </row>
    <row r="23" spans="1:17" ht="15.75" x14ac:dyDescent="0.25">
      <c r="A23" s="26" t="s">
        <v>21</v>
      </c>
      <c r="B23" s="61">
        <v>10880</v>
      </c>
      <c r="C23" s="40">
        <v>10140</v>
      </c>
      <c r="D23" s="50">
        <v>6480</v>
      </c>
      <c r="E23" s="27">
        <f t="shared" si="0"/>
        <v>63.905325443786985</v>
      </c>
      <c r="F23" s="41">
        <v>3180</v>
      </c>
      <c r="G23" s="28">
        <f t="shared" si="1"/>
        <v>31.360946745562128</v>
      </c>
      <c r="H23" s="69">
        <f t="shared" si="2"/>
        <v>3275.2662721893494</v>
      </c>
      <c r="I23" s="29">
        <f t="shared" si="3"/>
        <v>32.300456333228297</v>
      </c>
      <c r="J23" s="20">
        <f t="shared" si="4"/>
        <v>740</v>
      </c>
      <c r="K23" s="30">
        <f t="shared" si="5"/>
        <v>6.8014705882352935</v>
      </c>
      <c r="L23" s="56" t="s">
        <v>122</v>
      </c>
      <c r="M23" s="31" t="s">
        <v>144</v>
      </c>
      <c r="N23" s="31" t="s">
        <v>168</v>
      </c>
      <c r="O23" s="31" t="s">
        <v>153</v>
      </c>
      <c r="P23" s="31" t="s">
        <v>194</v>
      </c>
      <c r="Q23" s="55">
        <v>450</v>
      </c>
    </row>
    <row r="24" spans="1:17" ht="15.75" x14ac:dyDescent="0.25">
      <c r="A24" s="26" t="s">
        <v>22</v>
      </c>
      <c r="B24" s="61">
        <v>380</v>
      </c>
      <c r="C24" s="40">
        <v>370</v>
      </c>
      <c r="D24" s="50">
        <v>230</v>
      </c>
      <c r="E24" s="27">
        <f t="shared" si="0"/>
        <v>62.162162162162161</v>
      </c>
      <c r="F24" s="41">
        <v>120</v>
      </c>
      <c r="G24" s="28">
        <f t="shared" si="1"/>
        <v>32.432432432432435</v>
      </c>
      <c r="H24" s="69">
        <f t="shared" si="2"/>
        <v>214.59459459459458</v>
      </c>
      <c r="I24" s="59" t="s">
        <v>40</v>
      </c>
      <c r="J24" s="20">
        <f t="shared" si="4"/>
        <v>10</v>
      </c>
      <c r="K24" s="30">
        <f t="shared" si="5"/>
        <v>2.6315789473684208</v>
      </c>
      <c r="L24" s="56" t="s">
        <v>123</v>
      </c>
      <c r="M24" s="72" t="s">
        <v>89</v>
      </c>
      <c r="N24" s="73"/>
      <c r="O24" s="72" t="s">
        <v>90</v>
      </c>
      <c r="P24" s="73"/>
      <c r="Q24" s="55" t="s">
        <v>40</v>
      </c>
    </row>
    <row r="25" spans="1:17" ht="15.75" x14ac:dyDescent="0.25">
      <c r="A25" s="26" t="s">
        <v>23</v>
      </c>
      <c r="B25" s="61">
        <v>11440</v>
      </c>
      <c r="C25" s="40">
        <v>10890</v>
      </c>
      <c r="D25" s="50">
        <v>5760</v>
      </c>
      <c r="E25" s="27">
        <f t="shared" si="0"/>
        <v>52.892561983471076</v>
      </c>
      <c r="F25" s="41">
        <v>4510</v>
      </c>
      <c r="G25" s="28">
        <f t="shared" si="1"/>
        <v>41.414141414141412</v>
      </c>
      <c r="H25" s="69">
        <f t="shared" si="2"/>
        <v>4604.3067033976122</v>
      </c>
      <c r="I25" s="29">
        <f t="shared" si="3"/>
        <v>42.280135017425273</v>
      </c>
      <c r="J25" s="20">
        <f t="shared" si="4"/>
        <v>550</v>
      </c>
      <c r="K25" s="30">
        <f t="shared" si="5"/>
        <v>4.8076923076923084</v>
      </c>
      <c r="L25" s="56" t="s">
        <v>124</v>
      </c>
      <c r="M25" s="31" t="s">
        <v>145</v>
      </c>
      <c r="N25" s="31" t="s">
        <v>175</v>
      </c>
      <c r="O25" s="31" t="s">
        <v>160</v>
      </c>
      <c r="P25" s="31" t="s">
        <v>195</v>
      </c>
      <c r="Q25" s="55">
        <v>170</v>
      </c>
    </row>
    <row r="26" spans="1:17" ht="15.75" x14ac:dyDescent="0.25">
      <c r="A26" s="26" t="s">
        <v>24</v>
      </c>
      <c r="B26" s="61">
        <v>6880</v>
      </c>
      <c r="C26" s="40">
        <v>6540</v>
      </c>
      <c r="D26" s="50">
        <v>3650</v>
      </c>
      <c r="E26" s="27">
        <f t="shared" si="0"/>
        <v>55.810397553516822</v>
      </c>
      <c r="F26" s="41">
        <v>2610</v>
      </c>
      <c r="G26" s="28">
        <f t="shared" si="1"/>
        <v>39.908256880733944</v>
      </c>
      <c r="H26" s="69">
        <f t="shared" si="2"/>
        <v>2705.7186544342508</v>
      </c>
      <c r="I26" s="29">
        <f t="shared" si="3"/>
        <v>41.371844869025246</v>
      </c>
      <c r="J26" s="20">
        <f t="shared" si="4"/>
        <v>340</v>
      </c>
      <c r="K26" s="30">
        <f t="shared" si="5"/>
        <v>4.941860465116279</v>
      </c>
      <c r="L26" s="56" t="s">
        <v>125</v>
      </c>
      <c r="M26" s="31" t="s">
        <v>146</v>
      </c>
      <c r="N26" s="31" t="s">
        <v>169</v>
      </c>
      <c r="O26" s="31" t="s">
        <v>91</v>
      </c>
      <c r="P26" s="31" t="s">
        <v>61</v>
      </c>
      <c r="Q26" s="55">
        <v>330</v>
      </c>
    </row>
    <row r="27" spans="1:17" ht="15.75" x14ac:dyDescent="0.25">
      <c r="A27" s="26" t="s">
        <v>25</v>
      </c>
      <c r="B27" s="61">
        <v>4080</v>
      </c>
      <c r="C27" s="40">
        <v>3900</v>
      </c>
      <c r="D27" s="50">
        <v>2650</v>
      </c>
      <c r="E27" s="27">
        <f t="shared" si="0"/>
        <v>67.948717948717956</v>
      </c>
      <c r="F27" s="41">
        <v>1070</v>
      </c>
      <c r="G27" s="28">
        <f t="shared" si="1"/>
        <v>27.435897435897438</v>
      </c>
      <c r="H27" s="69">
        <f t="shared" si="2"/>
        <v>1165.3846153846155</v>
      </c>
      <c r="I27" s="29">
        <f t="shared" si="3"/>
        <v>29.88165680473373</v>
      </c>
      <c r="J27" s="20">
        <f t="shared" si="4"/>
        <v>180</v>
      </c>
      <c r="K27" s="30">
        <f t="shared" si="5"/>
        <v>4.4117647058823533</v>
      </c>
      <c r="L27" s="56" t="s">
        <v>126</v>
      </c>
      <c r="M27" s="31" t="s">
        <v>147</v>
      </c>
      <c r="N27" s="31" t="s">
        <v>154</v>
      </c>
      <c r="O27" s="31" t="s">
        <v>186</v>
      </c>
      <c r="P27" s="31" t="s">
        <v>170</v>
      </c>
      <c r="Q27" s="55">
        <v>70</v>
      </c>
    </row>
    <row r="28" spans="1:17" ht="15.75" x14ac:dyDescent="0.25">
      <c r="A28" s="26" t="s">
        <v>26</v>
      </c>
      <c r="B28" s="61">
        <v>710</v>
      </c>
      <c r="C28" s="40">
        <v>690</v>
      </c>
      <c r="D28" s="50">
        <v>430</v>
      </c>
      <c r="E28" s="27">
        <f t="shared" si="0"/>
        <v>62.318840579710141</v>
      </c>
      <c r="F28" s="41">
        <v>240</v>
      </c>
      <c r="G28" s="28">
        <f t="shared" si="1"/>
        <v>34.782608695652172</v>
      </c>
      <c r="H28" s="69">
        <f t="shared" si="2"/>
        <v>337.10144927536231</v>
      </c>
      <c r="I28" s="29">
        <f t="shared" si="3"/>
        <v>48.855282503675696</v>
      </c>
      <c r="J28" s="20">
        <f t="shared" si="4"/>
        <v>20</v>
      </c>
      <c r="K28" s="30">
        <f t="shared" si="5"/>
        <v>2.8169014084507045</v>
      </c>
      <c r="L28" s="72" t="s">
        <v>68</v>
      </c>
      <c r="M28" s="73"/>
      <c r="N28" s="31" t="s">
        <v>59</v>
      </c>
      <c r="O28" s="72" t="s">
        <v>60</v>
      </c>
      <c r="P28" s="73"/>
      <c r="Q28" s="55">
        <v>20</v>
      </c>
    </row>
    <row r="29" spans="1:17" ht="15.75" x14ac:dyDescent="0.25">
      <c r="A29" s="26" t="s">
        <v>27</v>
      </c>
      <c r="B29" s="61">
        <v>1590</v>
      </c>
      <c r="C29" s="40">
        <v>1510</v>
      </c>
      <c r="D29" s="50">
        <v>880</v>
      </c>
      <c r="E29" s="27">
        <f t="shared" si="0"/>
        <v>58.278145695364238</v>
      </c>
      <c r="F29" s="41">
        <v>570</v>
      </c>
      <c r="G29" s="28">
        <f t="shared" si="1"/>
        <v>37.748344370860927</v>
      </c>
      <c r="H29" s="69">
        <f t="shared" si="2"/>
        <v>666.02649006622516</v>
      </c>
      <c r="I29" s="29">
        <f t="shared" si="3"/>
        <v>44.107714573922195</v>
      </c>
      <c r="J29" s="20">
        <f t="shared" si="4"/>
        <v>80</v>
      </c>
      <c r="K29" s="30">
        <f t="shared" si="5"/>
        <v>5.0314465408805038</v>
      </c>
      <c r="L29" s="56" t="s">
        <v>69</v>
      </c>
      <c r="M29" s="31" t="s">
        <v>92</v>
      </c>
      <c r="N29" s="31" t="s">
        <v>143</v>
      </c>
      <c r="O29" s="72" t="s">
        <v>181</v>
      </c>
      <c r="P29" s="73"/>
      <c r="Q29" s="55">
        <v>70</v>
      </c>
    </row>
    <row r="30" spans="1:17" ht="15.75" x14ac:dyDescent="0.25">
      <c r="A30" s="26" t="s">
        <v>28</v>
      </c>
      <c r="B30" s="61">
        <v>7020</v>
      </c>
      <c r="C30" s="40">
        <v>6650</v>
      </c>
      <c r="D30" s="50">
        <v>4110</v>
      </c>
      <c r="E30" s="27">
        <f t="shared" si="0"/>
        <v>61.804511278195484</v>
      </c>
      <c r="F30" s="41">
        <v>2290</v>
      </c>
      <c r="G30" s="28">
        <f t="shared" si="1"/>
        <v>34.436090225563909</v>
      </c>
      <c r="H30" s="69">
        <f t="shared" si="2"/>
        <v>2386.2406015037595</v>
      </c>
      <c r="I30" s="29">
        <f t="shared" si="3"/>
        <v>35.883317315846007</v>
      </c>
      <c r="J30" s="20">
        <f t="shared" si="4"/>
        <v>370</v>
      </c>
      <c r="K30" s="30">
        <f t="shared" si="5"/>
        <v>5.2706552706552712</v>
      </c>
      <c r="L30" s="56" t="s">
        <v>127</v>
      </c>
      <c r="M30" s="31" t="s">
        <v>148</v>
      </c>
      <c r="N30" s="31" t="s">
        <v>171</v>
      </c>
      <c r="O30" s="31" t="s">
        <v>195</v>
      </c>
      <c r="P30" s="31" t="s">
        <v>93</v>
      </c>
      <c r="Q30" s="55">
        <v>340</v>
      </c>
    </row>
    <row r="31" spans="1:17" ht="15.75" x14ac:dyDescent="0.25">
      <c r="A31" s="26" t="s">
        <v>29</v>
      </c>
      <c r="B31" s="61">
        <v>3950</v>
      </c>
      <c r="C31" s="40">
        <v>3820</v>
      </c>
      <c r="D31" s="50">
        <v>1770</v>
      </c>
      <c r="E31" s="27">
        <f t="shared" si="0"/>
        <v>46.335078534031418</v>
      </c>
      <c r="F31" s="41">
        <v>1920</v>
      </c>
      <c r="G31" s="28">
        <f t="shared" si="1"/>
        <v>50.261780104712038</v>
      </c>
      <c r="H31" s="69">
        <f t="shared" si="2"/>
        <v>2016.5968586387435</v>
      </c>
      <c r="I31" s="29">
        <f t="shared" si="3"/>
        <v>52.790493681642502</v>
      </c>
      <c r="J31" s="20">
        <f t="shared" si="4"/>
        <v>130</v>
      </c>
      <c r="K31" s="30">
        <f t="shared" si="5"/>
        <v>3.2911392405063293</v>
      </c>
      <c r="L31" s="56" t="s">
        <v>128</v>
      </c>
      <c r="M31" s="31" t="s">
        <v>94</v>
      </c>
      <c r="N31" s="31" t="s">
        <v>182</v>
      </c>
      <c r="O31" s="33" t="s">
        <v>149</v>
      </c>
      <c r="P31" s="58" t="s">
        <v>95</v>
      </c>
      <c r="Q31" s="55">
        <v>100</v>
      </c>
    </row>
    <row r="32" spans="1:17" ht="15.75" x14ac:dyDescent="0.25">
      <c r="A32" s="26" t="s">
        <v>30</v>
      </c>
      <c r="B32" s="61">
        <v>1620</v>
      </c>
      <c r="C32" s="40">
        <v>1520</v>
      </c>
      <c r="D32" s="50">
        <v>1020</v>
      </c>
      <c r="E32" s="27">
        <f t="shared" si="0"/>
        <v>67.10526315789474</v>
      </c>
      <c r="F32" s="41">
        <v>430</v>
      </c>
      <c r="G32" s="28">
        <f t="shared" si="1"/>
        <v>28.289473684210524</v>
      </c>
      <c r="H32" s="69">
        <f t="shared" si="2"/>
        <v>525.39473684210532</v>
      </c>
      <c r="I32" s="29">
        <f t="shared" si="3"/>
        <v>34.565443213296405</v>
      </c>
      <c r="J32" s="20">
        <f t="shared" si="4"/>
        <v>100</v>
      </c>
      <c r="K32" s="30">
        <f t="shared" si="5"/>
        <v>6.1728395061728394</v>
      </c>
      <c r="L32" s="56" t="s">
        <v>129</v>
      </c>
      <c r="M32" s="31" t="s">
        <v>55</v>
      </c>
      <c r="N32" s="31" t="s">
        <v>57</v>
      </c>
      <c r="O32" s="31" t="s">
        <v>176</v>
      </c>
      <c r="P32" s="58" t="s">
        <v>96</v>
      </c>
      <c r="Q32" s="55">
        <v>70</v>
      </c>
    </row>
    <row r="33" spans="1:17" ht="15.75" x14ac:dyDescent="0.25">
      <c r="A33" s="26" t="s">
        <v>31</v>
      </c>
      <c r="B33" s="61">
        <v>12070</v>
      </c>
      <c r="C33" s="40">
        <v>11610</v>
      </c>
      <c r="D33" s="50">
        <v>7930</v>
      </c>
      <c r="E33" s="27">
        <f t="shared" si="0"/>
        <v>68.303186907838082</v>
      </c>
      <c r="F33" s="41">
        <v>3270</v>
      </c>
      <c r="G33" s="28">
        <f t="shared" si="1"/>
        <v>28.165374677002585</v>
      </c>
      <c r="H33" s="69">
        <f t="shared" si="2"/>
        <v>3366.4685615848407</v>
      </c>
      <c r="I33" s="29">
        <f t="shared" si="3"/>
        <v>28.99628390684617</v>
      </c>
      <c r="J33" s="20">
        <f t="shared" si="4"/>
        <v>460</v>
      </c>
      <c r="K33" s="30">
        <f t="shared" si="5"/>
        <v>3.8111019055509532</v>
      </c>
      <c r="L33" s="56" t="s">
        <v>130</v>
      </c>
      <c r="M33" s="31" t="s">
        <v>150</v>
      </c>
      <c r="N33" s="31" t="s">
        <v>70</v>
      </c>
      <c r="O33" s="31" t="s">
        <v>159</v>
      </c>
      <c r="P33" s="31" t="s">
        <v>97</v>
      </c>
      <c r="Q33" s="55">
        <v>290</v>
      </c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7" ht="15.75" x14ac:dyDescent="0.25">
      <c r="A35" s="4" t="s">
        <v>46</v>
      </c>
    </row>
    <row r="36" spans="1:17" ht="15.75" x14ac:dyDescent="0.25">
      <c r="A36" s="53" t="s">
        <v>41</v>
      </c>
      <c r="B36" s="70">
        <v>299720</v>
      </c>
    </row>
    <row r="37" spans="1:17" ht="15.75" x14ac:dyDescent="0.25">
      <c r="A37" s="53" t="s">
        <v>47</v>
      </c>
      <c r="B37" s="70">
        <v>286300</v>
      </c>
    </row>
    <row r="38" spans="1:17" ht="15.75" x14ac:dyDescent="0.25">
      <c r="A38" s="54" t="s">
        <v>35</v>
      </c>
      <c r="B38" s="70">
        <v>161750</v>
      </c>
    </row>
    <row r="39" spans="1:17" ht="15.75" x14ac:dyDescent="0.25">
      <c r="A39" s="53" t="s">
        <v>36</v>
      </c>
      <c r="B39" s="70">
        <v>112730</v>
      </c>
    </row>
    <row r="40" spans="1:17" ht="15.75" x14ac:dyDescent="0.25">
      <c r="A40" s="53" t="s">
        <v>48</v>
      </c>
      <c r="B40" s="70">
        <v>4340</v>
      </c>
    </row>
    <row r="41" spans="1:17" ht="15.75" x14ac:dyDescent="0.25">
      <c r="A41" s="53" t="s">
        <v>49</v>
      </c>
      <c r="B41" s="70">
        <v>4180</v>
      </c>
    </row>
    <row r="42" spans="1:17" ht="15.75" x14ac:dyDescent="0.25">
      <c r="A42" s="53" t="s">
        <v>50</v>
      </c>
      <c r="B42" s="70">
        <v>3280</v>
      </c>
    </row>
    <row r="43" spans="1:17" ht="15.75" x14ac:dyDescent="0.25">
      <c r="A43" s="53" t="s">
        <v>38</v>
      </c>
      <c r="B43" s="71">
        <f>B36-B37</f>
        <v>13420</v>
      </c>
    </row>
  </sheetData>
  <mergeCells count="8">
    <mergeCell ref="O29:P29"/>
    <mergeCell ref="O7:P7"/>
    <mergeCell ref="L21:M21"/>
    <mergeCell ref="L28:M28"/>
    <mergeCell ref="O8:P8"/>
    <mergeCell ref="M24:N24"/>
    <mergeCell ref="O24:P24"/>
    <mergeCell ref="O28:P28"/>
  </mergeCells>
  <pageMargins left="0.7" right="0.7" top="0.75" bottom="0.75" header="0.3" footer="0.3"/>
  <pageSetup paperSize="9" scale="7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EC56B-2420-4579-9F6F-90277F2CBDBD}">
  <sheetPr>
    <pageSetUpPr fitToPage="1"/>
  </sheetPr>
  <dimension ref="A1:X43"/>
  <sheetViews>
    <sheetView workbookViewId="0">
      <pane ySplit="1" topLeftCell="A20" activePane="bottomLeft" state="frozen"/>
      <selection pane="bottomLeft" activeCell="T5" sqref="T5"/>
    </sheetView>
  </sheetViews>
  <sheetFormatPr defaultRowHeight="15.75" x14ac:dyDescent="0.25"/>
  <cols>
    <col min="1" max="1" width="26.5703125" customWidth="1"/>
    <col min="2" max="2" width="12.140625" customWidth="1"/>
    <col min="3" max="3" width="11.5703125" customWidth="1"/>
    <col min="4" max="4" width="12" customWidth="1"/>
    <col min="5" max="7" width="14.28515625" customWidth="1"/>
    <col min="8" max="8" width="11.28515625" customWidth="1"/>
    <col min="9" max="9" width="10.85546875" customWidth="1"/>
    <col min="10" max="13" width="11.28515625" customWidth="1"/>
    <col min="14" max="14" width="10.28515625" style="68" customWidth="1"/>
    <col min="15" max="15" width="10.7109375" customWidth="1"/>
    <col min="16" max="16" width="11.28515625" customWidth="1"/>
    <col min="17" max="18" width="12.5703125" customWidth="1"/>
    <col min="19" max="19" width="12.28515625" customWidth="1"/>
    <col min="20" max="20" width="10.5703125" customWidth="1"/>
    <col min="21" max="22" width="10.28515625" customWidth="1"/>
    <col min="23" max="23" width="15.42578125" customWidth="1"/>
  </cols>
  <sheetData>
    <row r="1" spans="1:24" x14ac:dyDescent="0.25">
      <c r="A1" s="1" t="s">
        <v>32</v>
      </c>
      <c r="B1" s="18" t="s">
        <v>33</v>
      </c>
      <c r="C1" s="34">
        <v>44348</v>
      </c>
      <c r="D1" s="18" t="s">
        <v>51</v>
      </c>
      <c r="E1" s="17" t="s">
        <v>34</v>
      </c>
      <c r="F1" s="35">
        <v>44348</v>
      </c>
      <c r="G1" s="17" t="s">
        <v>51</v>
      </c>
      <c r="H1" s="16" t="s">
        <v>35</v>
      </c>
      <c r="I1" s="36">
        <v>44348</v>
      </c>
      <c r="J1" s="16" t="s">
        <v>51</v>
      </c>
      <c r="K1" s="15" t="s">
        <v>36</v>
      </c>
      <c r="L1" s="37">
        <v>44348</v>
      </c>
      <c r="M1" s="15" t="s">
        <v>51</v>
      </c>
      <c r="N1" s="66" t="s">
        <v>37</v>
      </c>
      <c r="O1" s="38">
        <v>44348</v>
      </c>
      <c r="P1" s="14" t="s">
        <v>51</v>
      </c>
      <c r="Q1" s="19" t="s">
        <v>38</v>
      </c>
      <c r="R1" s="39">
        <v>44348</v>
      </c>
      <c r="S1" s="19" t="s">
        <v>51</v>
      </c>
      <c r="T1" s="13"/>
      <c r="U1" s="13"/>
      <c r="V1" s="13"/>
      <c r="W1" s="13"/>
      <c r="X1" s="12"/>
    </row>
    <row r="2" spans="1:24" x14ac:dyDescent="0.25">
      <c r="A2" s="2" t="s">
        <v>0</v>
      </c>
      <c r="B2" s="49">
        <v>29090</v>
      </c>
      <c r="C2" s="49">
        <v>28640</v>
      </c>
      <c r="D2" s="21">
        <f>B2-C2</f>
        <v>450</v>
      </c>
      <c r="E2" s="40">
        <v>27860</v>
      </c>
      <c r="F2" s="40">
        <v>26470</v>
      </c>
      <c r="G2" s="7">
        <f>E2-F2</f>
        <v>1390</v>
      </c>
      <c r="H2" s="50">
        <v>16070</v>
      </c>
      <c r="I2" s="50">
        <v>15240</v>
      </c>
      <c r="J2" s="43">
        <f>H2-I2</f>
        <v>830</v>
      </c>
      <c r="K2" s="41">
        <v>10700</v>
      </c>
      <c r="L2" s="41">
        <v>10330</v>
      </c>
      <c r="M2" s="22">
        <f>K2-L2</f>
        <v>370</v>
      </c>
      <c r="N2" s="69">
        <f>SUM(K2+L2+M2)</f>
        <v>21400</v>
      </c>
      <c r="O2" s="42">
        <v>660</v>
      </c>
      <c r="P2" s="23">
        <f>N2-O2</f>
        <v>20740</v>
      </c>
      <c r="Q2" s="20">
        <f>B2-E2</f>
        <v>1230</v>
      </c>
      <c r="R2" s="20">
        <f>C2-F2</f>
        <v>2170</v>
      </c>
      <c r="S2" s="20">
        <f>Q2-R2</f>
        <v>-940</v>
      </c>
      <c r="T2" s="11"/>
      <c r="U2" s="11"/>
      <c r="V2" s="11"/>
      <c r="W2" s="11"/>
      <c r="X2" s="10"/>
    </row>
    <row r="3" spans="1:24" x14ac:dyDescent="0.25">
      <c r="A3" s="2" t="s">
        <v>1</v>
      </c>
      <c r="B3" s="49">
        <v>12400</v>
      </c>
      <c r="C3" s="49">
        <v>12220</v>
      </c>
      <c r="D3" s="21">
        <f t="shared" ref="D3:D33" si="0">B3-C3</f>
        <v>180</v>
      </c>
      <c r="E3" s="40">
        <v>11880</v>
      </c>
      <c r="F3" s="40">
        <v>11270</v>
      </c>
      <c r="G3" s="7">
        <f t="shared" ref="G3:G33" si="1">E3-F3</f>
        <v>610</v>
      </c>
      <c r="H3" s="50">
        <v>8280</v>
      </c>
      <c r="I3" s="50">
        <v>7870</v>
      </c>
      <c r="J3" s="43">
        <f t="shared" ref="J3:J33" si="2">H3-I3</f>
        <v>410</v>
      </c>
      <c r="K3" s="41">
        <v>3130</v>
      </c>
      <c r="L3" s="41">
        <v>3030</v>
      </c>
      <c r="M3" s="22">
        <f t="shared" ref="M3:M33" si="3">K3-L3</f>
        <v>100</v>
      </c>
      <c r="N3" s="69">
        <f t="shared" ref="N3:N33" si="4">SUM(K3+L3+M3)</f>
        <v>6260</v>
      </c>
      <c r="O3" s="42">
        <v>270</v>
      </c>
      <c r="P3" s="23">
        <f t="shared" ref="P3:P33" si="5">N3-O3</f>
        <v>5990</v>
      </c>
      <c r="Q3" s="20">
        <f t="shared" ref="Q3:R33" si="6">B3-E3</f>
        <v>520</v>
      </c>
      <c r="R3" s="20">
        <f t="shared" si="6"/>
        <v>950</v>
      </c>
      <c r="S3" s="20">
        <f t="shared" ref="S3:S33" si="7">Q3-R3</f>
        <v>-430</v>
      </c>
      <c r="T3" s="11"/>
      <c r="U3" s="11"/>
      <c r="V3" s="11"/>
      <c r="W3" s="11"/>
      <c r="X3" s="10"/>
    </row>
    <row r="4" spans="1:24" x14ac:dyDescent="0.25">
      <c r="A4" s="2" t="s">
        <v>2</v>
      </c>
      <c r="B4" s="49">
        <v>5800</v>
      </c>
      <c r="C4" s="49">
        <v>5690</v>
      </c>
      <c r="D4" s="21">
        <f t="shared" si="0"/>
        <v>110</v>
      </c>
      <c r="E4" s="40">
        <v>5530</v>
      </c>
      <c r="F4" s="40">
        <v>5170</v>
      </c>
      <c r="G4" s="7">
        <f t="shared" si="1"/>
        <v>360</v>
      </c>
      <c r="H4" s="50">
        <v>2920</v>
      </c>
      <c r="I4" s="50">
        <v>2770</v>
      </c>
      <c r="J4" s="43">
        <f t="shared" si="2"/>
        <v>150</v>
      </c>
      <c r="K4" s="41">
        <v>2180</v>
      </c>
      <c r="L4" s="41">
        <v>2080</v>
      </c>
      <c r="M4" s="22">
        <f t="shared" si="3"/>
        <v>100</v>
      </c>
      <c r="N4" s="69">
        <f t="shared" si="4"/>
        <v>4360</v>
      </c>
      <c r="O4" s="42">
        <v>200</v>
      </c>
      <c r="P4" s="23">
        <f t="shared" si="5"/>
        <v>4160</v>
      </c>
      <c r="Q4" s="20">
        <f t="shared" si="6"/>
        <v>270</v>
      </c>
      <c r="R4" s="20">
        <f t="shared" si="6"/>
        <v>520</v>
      </c>
      <c r="S4" s="20">
        <f t="shared" si="7"/>
        <v>-250</v>
      </c>
      <c r="T4" s="11"/>
      <c r="U4" s="11"/>
      <c r="V4" s="11"/>
      <c r="W4" s="11"/>
      <c r="X4" s="10"/>
    </row>
    <row r="5" spans="1:24" x14ac:dyDescent="0.25">
      <c r="A5" s="3" t="s">
        <v>3</v>
      </c>
      <c r="B5" s="49">
        <v>2990</v>
      </c>
      <c r="C5" s="49">
        <v>2940</v>
      </c>
      <c r="D5" s="21">
        <f t="shared" si="0"/>
        <v>50</v>
      </c>
      <c r="E5" s="40">
        <v>2890</v>
      </c>
      <c r="F5" s="40">
        <v>2740</v>
      </c>
      <c r="G5" s="7">
        <f t="shared" si="1"/>
        <v>150</v>
      </c>
      <c r="H5" s="50">
        <v>1610</v>
      </c>
      <c r="I5" s="50">
        <v>1530</v>
      </c>
      <c r="J5" s="43">
        <f t="shared" si="2"/>
        <v>80</v>
      </c>
      <c r="K5" s="41">
        <v>1150</v>
      </c>
      <c r="L5" s="41">
        <v>1110</v>
      </c>
      <c r="M5" s="22">
        <f t="shared" si="3"/>
        <v>40</v>
      </c>
      <c r="N5" s="69">
        <f t="shared" si="4"/>
        <v>2300</v>
      </c>
      <c r="O5" s="42">
        <v>80</v>
      </c>
      <c r="P5" s="23">
        <f t="shared" si="5"/>
        <v>2220</v>
      </c>
      <c r="Q5" s="20">
        <f t="shared" si="6"/>
        <v>100</v>
      </c>
      <c r="R5" s="20">
        <f t="shared" si="6"/>
        <v>200</v>
      </c>
      <c r="S5" s="20">
        <f t="shared" si="7"/>
        <v>-100</v>
      </c>
      <c r="T5" s="11"/>
      <c r="U5" s="11"/>
      <c r="V5" s="11"/>
      <c r="W5" s="11"/>
      <c r="X5" s="10"/>
    </row>
    <row r="6" spans="1:24" x14ac:dyDescent="0.25">
      <c r="A6" s="3" t="s">
        <v>4</v>
      </c>
      <c r="B6" s="49">
        <v>70030</v>
      </c>
      <c r="C6" s="49">
        <v>68860</v>
      </c>
      <c r="D6" s="21">
        <f t="shared" si="0"/>
        <v>1170</v>
      </c>
      <c r="E6" s="40">
        <v>67550</v>
      </c>
      <c r="F6" s="40">
        <v>64570</v>
      </c>
      <c r="G6" s="7">
        <f t="shared" si="1"/>
        <v>2980</v>
      </c>
      <c r="H6" s="50">
        <v>35030</v>
      </c>
      <c r="I6" s="50">
        <v>33300</v>
      </c>
      <c r="J6" s="43">
        <f t="shared" si="2"/>
        <v>1730</v>
      </c>
      <c r="K6" s="41">
        <v>30300</v>
      </c>
      <c r="L6" s="41">
        <v>29460</v>
      </c>
      <c r="M6" s="22">
        <f t="shared" si="3"/>
        <v>840</v>
      </c>
      <c r="N6" s="69">
        <f t="shared" si="4"/>
        <v>60600</v>
      </c>
      <c r="O6" s="42">
        <v>1400</v>
      </c>
      <c r="P6" s="23">
        <f t="shared" si="5"/>
        <v>59200</v>
      </c>
      <c r="Q6" s="20">
        <f t="shared" si="6"/>
        <v>2480</v>
      </c>
      <c r="R6" s="20">
        <f t="shared" si="6"/>
        <v>4290</v>
      </c>
      <c r="S6" s="20">
        <f t="shared" si="7"/>
        <v>-1810</v>
      </c>
      <c r="T6" s="11"/>
      <c r="U6" s="11"/>
      <c r="V6" s="11"/>
      <c r="W6" s="11"/>
      <c r="X6" s="10"/>
    </row>
    <row r="7" spans="1:24" x14ac:dyDescent="0.25">
      <c r="A7" s="3" t="s">
        <v>5</v>
      </c>
      <c r="B7" s="49">
        <v>1520</v>
      </c>
      <c r="C7" s="49">
        <v>1510</v>
      </c>
      <c r="D7" s="21">
        <f t="shared" si="0"/>
        <v>10</v>
      </c>
      <c r="E7" s="40">
        <v>1470</v>
      </c>
      <c r="F7" s="40">
        <v>1400</v>
      </c>
      <c r="G7" s="7">
        <f t="shared" si="1"/>
        <v>70</v>
      </c>
      <c r="H7" s="50">
        <v>1040</v>
      </c>
      <c r="I7" s="50">
        <v>1000</v>
      </c>
      <c r="J7" s="43">
        <f t="shared" si="2"/>
        <v>40</v>
      </c>
      <c r="K7" s="41">
        <v>390</v>
      </c>
      <c r="L7" s="41">
        <v>360</v>
      </c>
      <c r="M7" s="22">
        <f t="shared" si="3"/>
        <v>30</v>
      </c>
      <c r="N7" s="69">
        <f t="shared" si="4"/>
        <v>780</v>
      </c>
      <c r="O7" s="42">
        <v>20</v>
      </c>
      <c r="P7" s="23">
        <f t="shared" si="5"/>
        <v>760</v>
      </c>
      <c r="Q7" s="20">
        <f t="shared" si="6"/>
        <v>50</v>
      </c>
      <c r="R7" s="20">
        <f t="shared" si="6"/>
        <v>110</v>
      </c>
      <c r="S7" s="20">
        <f t="shared" si="7"/>
        <v>-60</v>
      </c>
      <c r="T7" s="11"/>
      <c r="U7" s="11"/>
      <c r="V7" s="11"/>
      <c r="W7" s="11"/>
      <c r="X7" s="10"/>
    </row>
    <row r="8" spans="1:24" x14ac:dyDescent="0.25">
      <c r="A8" s="3" t="s">
        <v>6</v>
      </c>
      <c r="B8" s="49">
        <v>2960</v>
      </c>
      <c r="C8" s="49">
        <v>2920</v>
      </c>
      <c r="D8" s="21">
        <f t="shared" si="0"/>
        <v>40</v>
      </c>
      <c r="E8" s="40">
        <v>2810</v>
      </c>
      <c r="F8" s="40">
        <v>2640</v>
      </c>
      <c r="G8" s="7">
        <f t="shared" si="1"/>
        <v>170</v>
      </c>
      <c r="H8" s="50">
        <v>1750</v>
      </c>
      <c r="I8" s="50">
        <v>1650</v>
      </c>
      <c r="J8" s="43">
        <f t="shared" si="2"/>
        <v>100</v>
      </c>
      <c r="K8" s="41">
        <v>920</v>
      </c>
      <c r="L8" s="41">
        <v>880</v>
      </c>
      <c r="M8" s="22">
        <f t="shared" si="3"/>
        <v>40</v>
      </c>
      <c r="N8" s="69">
        <f t="shared" si="4"/>
        <v>1840</v>
      </c>
      <c r="O8" s="42">
        <v>80</v>
      </c>
      <c r="P8" s="23">
        <f t="shared" si="5"/>
        <v>1760</v>
      </c>
      <c r="Q8" s="20">
        <f t="shared" si="6"/>
        <v>150</v>
      </c>
      <c r="R8" s="20">
        <f t="shared" si="6"/>
        <v>280</v>
      </c>
      <c r="S8" s="20">
        <f t="shared" si="7"/>
        <v>-130</v>
      </c>
      <c r="T8" s="11"/>
      <c r="U8" s="11"/>
      <c r="V8" s="11"/>
      <c r="W8" s="11"/>
      <c r="X8" s="10"/>
    </row>
    <row r="9" spans="1:24" x14ac:dyDescent="0.25">
      <c r="A9" s="2" t="s">
        <v>7</v>
      </c>
      <c r="B9" s="49">
        <v>9650</v>
      </c>
      <c r="C9" s="49">
        <v>9500</v>
      </c>
      <c r="D9" s="21">
        <f t="shared" si="0"/>
        <v>150</v>
      </c>
      <c r="E9" s="40">
        <v>9250</v>
      </c>
      <c r="F9" s="40">
        <v>8740</v>
      </c>
      <c r="G9" s="7">
        <f t="shared" si="1"/>
        <v>510</v>
      </c>
      <c r="H9" s="50">
        <v>4840</v>
      </c>
      <c r="I9" s="50">
        <v>4550</v>
      </c>
      <c r="J9" s="43">
        <f t="shared" si="2"/>
        <v>290</v>
      </c>
      <c r="K9" s="41">
        <v>4010</v>
      </c>
      <c r="L9" s="41">
        <v>3880</v>
      </c>
      <c r="M9" s="22">
        <f t="shared" si="3"/>
        <v>130</v>
      </c>
      <c r="N9" s="69">
        <f t="shared" si="4"/>
        <v>8020</v>
      </c>
      <c r="O9" s="42">
        <v>210</v>
      </c>
      <c r="P9" s="23">
        <f t="shared" si="5"/>
        <v>7810</v>
      </c>
      <c r="Q9" s="20">
        <f t="shared" si="6"/>
        <v>400</v>
      </c>
      <c r="R9" s="20">
        <f t="shared" si="6"/>
        <v>760</v>
      </c>
      <c r="S9" s="20">
        <f t="shared" si="7"/>
        <v>-360</v>
      </c>
      <c r="T9" s="11"/>
      <c r="U9" s="11"/>
      <c r="V9" s="11"/>
      <c r="W9" s="11"/>
      <c r="X9" s="10"/>
    </row>
    <row r="10" spans="1:24" x14ac:dyDescent="0.25">
      <c r="A10" s="2" t="s">
        <v>8</v>
      </c>
      <c r="B10" s="49">
        <v>1450</v>
      </c>
      <c r="C10" s="49">
        <v>1400</v>
      </c>
      <c r="D10" s="21">
        <f t="shared" si="0"/>
        <v>50</v>
      </c>
      <c r="E10" s="40">
        <v>1340</v>
      </c>
      <c r="F10" s="40">
        <v>1240</v>
      </c>
      <c r="G10" s="7">
        <f t="shared" si="1"/>
        <v>100</v>
      </c>
      <c r="H10" s="50">
        <v>830</v>
      </c>
      <c r="I10" s="50">
        <v>780</v>
      </c>
      <c r="J10" s="43">
        <f t="shared" si="2"/>
        <v>50</v>
      </c>
      <c r="K10" s="41">
        <v>430</v>
      </c>
      <c r="L10" s="41">
        <v>400</v>
      </c>
      <c r="M10" s="22">
        <f t="shared" si="3"/>
        <v>30</v>
      </c>
      <c r="N10" s="69">
        <f t="shared" si="4"/>
        <v>860</v>
      </c>
      <c r="O10" s="42">
        <v>30</v>
      </c>
      <c r="P10" s="23">
        <f t="shared" si="5"/>
        <v>830</v>
      </c>
      <c r="Q10" s="20">
        <f t="shared" si="6"/>
        <v>110</v>
      </c>
      <c r="R10" s="20">
        <f t="shared" si="6"/>
        <v>160</v>
      </c>
      <c r="S10" s="20">
        <f t="shared" si="7"/>
        <v>-50</v>
      </c>
      <c r="T10" s="11"/>
      <c r="U10" s="11"/>
      <c r="V10" s="11"/>
      <c r="W10" s="11"/>
      <c r="X10" s="10"/>
    </row>
    <row r="11" spans="1:24" x14ac:dyDescent="0.25">
      <c r="A11" s="2" t="s">
        <v>9</v>
      </c>
      <c r="B11" s="49">
        <v>1320</v>
      </c>
      <c r="C11" s="49">
        <v>1300</v>
      </c>
      <c r="D11" s="21">
        <f t="shared" si="0"/>
        <v>20</v>
      </c>
      <c r="E11" s="40">
        <v>1280</v>
      </c>
      <c r="F11" s="40">
        <v>1210</v>
      </c>
      <c r="G11" s="7">
        <f t="shared" si="1"/>
        <v>70</v>
      </c>
      <c r="H11" s="50">
        <v>890</v>
      </c>
      <c r="I11" s="50">
        <v>850</v>
      </c>
      <c r="J11" s="43">
        <f t="shared" si="2"/>
        <v>40</v>
      </c>
      <c r="K11" s="41">
        <v>350</v>
      </c>
      <c r="L11" s="41">
        <v>330</v>
      </c>
      <c r="M11" s="22">
        <f t="shared" si="3"/>
        <v>20</v>
      </c>
      <c r="N11" s="69">
        <f t="shared" si="4"/>
        <v>700</v>
      </c>
      <c r="O11" s="42">
        <v>30</v>
      </c>
      <c r="P11" s="23">
        <f t="shared" si="5"/>
        <v>670</v>
      </c>
      <c r="Q11" s="20">
        <f t="shared" si="6"/>
        <v>40</v>
      </c>
      <c r="R11" s="20">
        <f t="shared" si="6"/>
        <v>90</v>
      </c>
      <c r="S11" s="20">
        <f t="shared" si="7"/>
        <v>-50</v>
      </c>
      <c r="T11" s="11"/>
      <c r="U11" s="11"/>
      <c r="V11" s="11"/>
      <c r="W11" s="11"/>
      <c r="X11" s="10"/>
    </row>
    <row r="12" spans="1:24" x14ac:dyDescent="0.25">
      <c r="A12" s="2" t="s">
        <v>10</v>
      </c>
      <c r="B12" s="49">
        <v>4560</v>
      </c>
      <c r="C12" s="49">
        <v>4500</v>
      </c>
      <c r="D12" s="21">
        <f t="shared" si="0"/>
        <v>60</v>
      </c>
      <c r="E12" s="40">
        <v>4430</v>
      </c>
      <c r="F12" s="40">
        <v>4210</v>
      </c>
      <c r="G12" s="7">
        <f t="shared" si="1"/>
        <v>220</v>
      </c>
      <c r="H12" s="50">
        <v>2680</v>
      </c>
      <c r="I12" s="50">
        <v>2540</v>
      </c>
      <c r="J12" s="43">
        <f t="shared" si="2"/>
        <v>140</v>
      </c>
      <c r="K12" s="41">
        <v>1610</v>
      </c>
      <c r="L12" s="41">
        <v>1560</v>
      </c>
      <c r="M12" s="22">
        <f t="shared" si="3"/>
        <v>50</v>
      </c>
      <c r="N12" s="69">
        <f t="shared" si="4"/>
        <v>3220</v>
      </c>
      <c r="O12" s="42">
        <v>80</v>
      </c>
      <c r="P12" s="23">
        <f t="shared" si="5"/>
        <v>3140</v>
      </c>
      <c r="Q12" s="20">
        <f t="shared" si="6"/>
        <v>130</v>
      </c>
      <c r="R12" s="20">
        <f t="shared" si="6"/>
        <v>290</v>
      </c>
      <c r="S12" s="20">
        <f t="shared" si="7"/>
        <v>-160</v>
      </c>
      <c r="T12" s="11"/>
      <c r="U12" s="11"/>
      <c r="V12" s="11"/>
      <c r="W12" s="11"/>
      <c r="X12" s="10"/>
    </row>
    <row r="13" spans="1:24" x14ac:dyDescent="0.25">
      <c r="A13" s="2" t="s">
        <v>11</v>
      </c>
      <c r="B13" s="49">
        <v>1440</v>
      </c>
      <c r="C13" s="49">
        <v>1430</v>
      </c>
      <c r="D13" s="44">
        <f t="shared" si="0"/>
        <v>10</v>
      </c>
      <c r="E13" s="40">
        <v>1390</v>
      </c>
      <c r="F13" s="40">
        <v>1300</v>
      </c>
      <c r="G13" s="45">
        <f t="shared" si="1"/>
        <v>90</v>
      </c>
      <c r="H13" s="50">
        <v>920</v>
      </c>
      <c r="I13" s="50">
        <v>860</v>
      </c>
      <c r="J13" s="43">
        <f t="shared" si="2"/>
        <v>60</v>
      </c>
      <c r="K13" s="41">
        <v>410</v>
      </c>
      <c r="L13" s="41">
        <v>390</v>
      </c>
      <c r="M13" s="46">
        <f t="shared" si="3"/>
        <v>20</v>
      </c>
      <c r="N13" s="69">
        <f t="shared" si="4"/>
        <v>820</v>
      </c>
      <c r="O13" s="42">
        <v>30</v>
      </c>
      <c r="P13" s="47">
        <f t="shared" si="5"/>
        <v>790</v>
      </c>
      <c r="Q13" s="48">
        <f t="shared" si="6"/>
        <v>50</v>
      </c>
      <c r="R13" s="48">
        <f t="shared" si="6"/>
        <v>130</v>
      </c>
      <c r="S13" s="48">
        <f t="shared" si="7"/>
        <v>-80</v>
      </c>
      <c r="T13" s="11"/>
      <c r="U13" s="11"/>
      <c r="V13" s="11"/>
      <c r="W13" s="11"/>
      <c r="X13" s="10"/>
    </row>
    <row r="14" spans="1:24" x14ac:dyDescent="0.25">
      <c r="A14" s="2" t="s">
        <v>12</v>
      </c>
      <c r="B14" s="49">
        <v>5510</v>
      </c>
      <c r="C14" s="49">
        <v>5390</v>
      </c>
      <c r="D14" s="21">
        <f t="shared" si="0"/>
        <v>120</v>
      </c>
      <c r="E14" s="40">
        <v>5230</v>
      </c>
      <c r="F14" s="40">
        <v>4870</v>
      </c>
      <c r="G14" s="7">
        <f t="shared" si="1"/>
        <v>360</v>
      </c>
      <c r="H14" s="50">
        <v>3330</v>
      </c>
      <c r="I14" s="50">
        <v>3120</v>
      </c>
      <c r="J14" s="43">
        <f t="shared" si="2"/>
        <v>210</v>
      </c>
      <c r="K14" s="41">
        <v>1650</v>
      </c>
      <c r="L14" s="41">
        <v>1560</v>
      </c>
      <c r="M14" s="22">
        <f t="shared" si="3"/>
        <v>90</v>
      </c>
      <c r="N14" s="69">
        <f t="shared" si="4"/>
        <v>3300</v>
      </c>
      <c r="O14" s="42">
        <v>120</v>
      </c>
      <c r="P14" s="23">
        <f t="shared" si="5"/>
        <v>3180</v>
      </c>
      <c r="Q14" s="20">
        <f t="shared" si="6"/>
        <v>280</v>
      </c>
      <c r="R14" s="20">
        <f t="shared" si="6"/>
        <v>520</v>
      </c>
      <c r="S14" s="20">
        <f t="shared" si="7"/>
        <v>-240</v>
      </c>
      <c r="T14" s="11"/>
      <c r="U14" s="11"/>
      <c r="V14" s="11"/>
      <c r="W14" s="11"/>
      <c r="X14" s="10"/>
    </row>
    <row r="15" spans="1:24" x14ac:dyDescent="0.25">
      <c r="A15" s="2" t="s">
        <v>13</v>
      </c>
      <c r="B15" s="49">
        <v>16810</v>
      </c>
      <c r="C15" s="49">
        <v>16540</v>
      </c>
      <c r="D15" s="21">
        <f t="shared" si="0"/>
        <v>270</v>
      </c>
      <c r="E15" s="40">
        <v>16090</v>
      </c>
      <c r="F15" s="40">
        <v>15210</v>
      </c>
      <c r="G15" s="7">
        <f t="shared" si="1"/>
        <v>880</v>
      </c>
      <c r="H15" s="50">
        <v>8800</v>
      </c>
      <c r="I15" s="50">
        <v>8330</v>
      </c>
      <c r="J15" s="43">
        <f t="shared" si="2"/>
        <v>470</v>
      </c>
      <c r="K15" s="41">
        <v>6540</v>
      </c>
      <c r="L15" s="41">
        <v>6270</v>
      </c>
      <c r="M15" s="22">
        <f t="shared" si="3"/>
        <v>270</v>
      </c>
      <c r="N15" s="69">
        <f t="shared" si="4"/>
        <v>13080</v>
      </c>
      <c r="O15" s="42">
        <v>440</v>
      </c>
      <c r="P15" s="23">
        <f t="shared" si="5"/>
        <v>12640</v>
      </c>
      <c r="Q15" s="20">
        <f t="shared" si="6"/>
        <v>720</v>
      </c>
      <c r="R15" s="20">
        <f t="shared" si="6"/>
        <v>1330</v>
      </c>
      <c r="S15" s="20">
        <f t="shared" si="7"/>
        <v>-610</v>
      </c>
      <c r="T15" s="11"/>
      <c r="U15" s="11"/>
      <c r="V15" s="11"/>
      <c r="W15" s="11"/>
      <c r="X15" s="10"/>
    </row>
    <row r="16" spans="1:24" x14ac:dyDescent="0.25">
      <c r="A16" s="2" t="s">
        <v>14</v>
      </c>
      <c r="B16" s="49">
        <v>51010</v>
      </c>
      <c r="C16" s="49">
        <v>49730</v>
      </c>
      <c r="D16" s="21">
        <f t="shared" si="0"/>
        <v>1280</v>
      </c>
      <c r="E16" s="40">
        <v>48060</v>
      </c>
      <c r="F16" s="40">
        <v>45260</v>
      </c>
      <c r="G16" s="7">
        <f t="shared" si="1"/>
        <v>2800</v>
      </c>
      <c r="H16" s="50">
        <v>23440</v>
      </c>
      <c r="I16" s="50">
        <v>22010</v>
      </c>
      <c r="J16" s="43">
        <f t="shared" si="2"/>
        <v>1430</v>
      </c>
      <c r="K16" s="41">
        <v>22420</v>
      </c>
      <c r="L16" s="41">
        <v>21520</v>
      </c>
      <c r="M16" s="22">
        <f t="shared" si="3"/>
        <v>900</v>
      </c>
      <c r="N16" s="69">
        <f t="shared" si="4"/>
        <v>44840</v>
      </c>
      <c r="O16" s="42">
        <v>1250</v>
      </c>
      <c r="P16" s="23">
        <f t="shared" si="5"/>
        <v>43590</v>
      </c>
      <c r="Q16" s="20">
        <f t="shared" si="6"/>
        <v>2950</v>
      </c>
      <c r="R16" s="20">
        <f t="shared" si="6"/>
        <v>4470</v>
      </c>
      <c r="S16" s="20">
        <f t="shared" si="7"/>
        <v>-1520</v>
      </c>
      <c r="T16" s="11"/>
      <c r="U16" s="11"/>
      <c r="V16" s="11"/>
      <c r="W16" s="11"/>
      <c r="X16" s="10"/>
    </row>
    <row r="17" spans="1:24" x14ac:dyDescent="0.25">
      <c r="A17" s="2" t="s">
        <v>15</v>
      </c>
      <c r="B17" s="49">
        <v>12480</v>
      </c>
      <c r="C17" s="49">
        <v>12290</v>
      </c>
      <c r="D17" s="21">
        <f t="shared" si="0"/>
        <v>190</v>
      </c>
      <c r="E17" s="40">
        <v>11980</v>
      </c>
      <c r="F17" s="40">
        <v>11340</v>
      </c>
      <c r="G17" s="7">
        <f t="shared" si="1"/>
        <v>640</v>
      </c>
      <c r="H17" s="50">
        <v>7900</v>
      </c>
      <c r="I17" s="50">
        <v>7510</v>
      </c>
      <c r="J17" s="43">
        <f t="shared" si="2"/>
        <v>390</v>
      </c>
      <c r="K17" s="41">
        <v>3610</v>
      </c>
      <c r="L17" s="41">
        <v>3470</v>
      </c>
      <c r="M17" s="22">
        <f t="shared" si="3"/>
        <v>140</v>
      </c>
      <c r="N17" s="69">
        <f t="shared" si="4"/>
        <v>7220</v>
      </c>
      <c r="O17" s="42">
        <v>270</v>
      </c>
      <c r="P17" s="23">
        <f t="shared" si="5"/>
        <v>6950</v>
      </c>
      <c r="Q17" s="20">
        <f t="shared" si="6"/>
        <v>500</v>
      </c>
      <c r="R17" s="20">
        <f t="shared" si="6"/>
        <v>950</v>
      </c>
      <c r="S17" s="20">
        <f t="shared" si="7"/>
        <v>-450</v>
      </c>
      <c r="T17" s="11"/>
      <c r="U17" s="11"/>
      <c r="V17" s="11"/>
      <c r="W17" s="9"/>
      <c r="X17" s="10"/>
    </row>
    <row r="18" spans="1:24" x14ac:dyDescent="0.25">
      <c r="A18" s="2" t="s">
        <v>16</v>
      </c>
      <c r="B18" s="49">
        <v>770</v>
      </c>
      <c r="C18" s="49">
        <v>760</v>
      </c>
      <c r="D18" s="21">
        <f t="shared" si="0"/>
        <v>10</v>
      </c>
      <c r="E18" s="40">
        <v>730</v>
      </c>
      <c r="F18" s="40">
        <v>690</v>
      </c>
      <c r="G18" s="7">
        <f t="shared" si="1"/>
        <v>40</v>
      </c>
      <c r="H18" s="50">
        <v>450</v>
      </c>
      <c r="I18" s="50">
        <v>420</v>
      </c>
      <c r="J18" s="43">
        <f t="shared" si="2"/>
        <v>30</v>
      </c>
      <c r="K18" s="41">
        <v>260</v>
      </c>
      <c r="L18" s="41">
        <v>250</v>
      </c>
      <c r="M18" s="22">
        <f t="shared" si="3"/>
        <v>10</v>
      </c>
      <c r="N18" s="69">
        <f t="shared" si="4"/>
        <v>520</v>
      </c>
      <c r="O18" s="42">
        <v>10</v>
      </c>
      <c r="P18" s="23" t="s">
        <v>40</v>
      </c>
      <c r="Q18" s="20">
        <f t="shared" si="6"/>
        <v>40</v>
      </c>
      <c r="R18" s="20">
        <f t="shared" si="6"/>
        <v>70</v>
      </c>
      <c r="S18" s="20">
        <f t="shared" si="7"/>
        <v>-30</v>
      </c>
      <c r="T18" s="11"/>
      <c r="U18" s="11"/>
      <c r="V18" s="11"/>
      <c r="W18" s="11"/>
      <c r="X18" s="10"/>
    </row>
    <row r="19" spans="1:24" x14ac:dyDescent="0.25">
      <c r="A19" s="2" t="s">
        <v>17</v>
      </c>
      <c r="B19" s="49">
        <v>3960</v>
      </c>
      <c r="C19" s="49">
        <v>3890</v>
      </c>
      <c r="D19" s="21">
        <f t="shared" si="0"/>
        <v>70</v>
      </c>
      <c r="E19" s="40">
        <v>3830</v>
      </c>
      <c r="F19" s="40">
        <v>3610</v>
      </c>
      <c r="G19" s="7">
        <f t="shared" si="1"/>
        <v>220</v>
      </c>
      <c r="H19" s="50">
        <v>2610</v>
      </c>
      <c r="I19" s="50">
        <v>2460</v>
      </c>
      <c r="J19" s="43">
        <f t="shared" si="2"/>
        <v>150</v>
      </c>
      <c r="K19" s="41">
        <v>1080</v>
      </c>
      <c r="L19" s="41">
        <v>1050</v>
      </c>
      <c r="M19" s="22">
        <f t="shared" si="3"/>
        <v>30</v>
      </c>
      <c r="N19" s="69">
        <f t="shared" si="4"/>
        <v>2160</v>
      </c>
      <c r="O19" s="42">
        <v>80</v>
      </c>
      <c r="P19" s="23">
        <f t="shared" si="5"/>
        <v>2080</v>
      </c>
      <c r="Q19" s="20">
        <f t="shared" si="6"/>
        <v>130</v>
      </c>
      <c r="R19" s="20">
        <f t="shared" si="6"/>
        <v>280</v>
      </c>
      <c r="S19" s="20">
        <f t="shared" si="7"/>
        <v>-150</v>
      </c>
      <c r="T19" s="11"/>
      <c r="U19" s="11"/>
      <c r="V19" s="11"/>
      <c r="W19" s="11"/>
      <c r="X19" s="10"/>
    </row>
    <row r="20" spans="1:24" x14ac:dyDescent="0.25">
      <c r="A20" s="2" t="s">
        <v>18</v>
      </c>
      <c r="B20" s="49">
        <v>3440</v>
      </c>
      <c r="C20" s="49">
        <v>3370</v>
      </c>
      <c r="D20" s="21">
        <f t="shared" si="0"/>
        <v>70</v>
      </c>
      <c r="E20" s="40">
        <v>3270</v>
      </c>
      <c r="F20" s="40">
        <v>3040</v>
      </c>
      <c r="G20" s="7">
        <f t="shared" si="1"/>
        <v>230</v>
      </c>
      <c r="H20" s="50">
        <v>2240</v>
      </c>
      <c r="I20" s="50">
        <v>2110</v>
      </c>
      <c r="J20" s="43">
        <f t="shared" si="2"/>
        <v>130</v>
      </c>
      <c r="K20" s="41">
        <v>890</v>
      </c>
      <c r="L20" s="41">
        <v>840</v>
      </c>
      <c r="M20" s="22">
        <f t="shared" si="3"/>
        <v>50</v>
      </c>
      <c r="N20" s="69">
        <f t="shared" si="4"/>
        <v>1780</v>
      </c>
      <c r="O20" s="42">
        <v>80</v>
      </c>
      <c r="P20" s="23">
        <f t="shared" si="5"/>
        <v>1700</v>
      </c>
      <c r="Q20" s="20">
        <f t="shared" si="6"/>
        <v>170</v>
      </c>
      <c r="R20" s="20">
        <f t="shared" si="6"/>
        <v>330</v>
      </c>
      <c r="S20" s="20">
        <f t="shared" si="7"/>
        <v>-160</v>
      </c>
      <c r="T20" s="11"/>
      <c r="U20" s="11"/>
      <c r="V20" s="11"/>
      <c r="W20" s="11"/>
      <c r="X20" s="10"/>
    </row>
    <row r="21" spans="1:24" x14ac:dyDescent="0.25">
      <c r="A21" s="2" t="s">
        <v>19</v>
      </c>
      <c r="B21" s="49">
        <v>490</v>
      </c>
      <c r="C21" s="49">
        <v>480</v>
      </c>
      <c r="D21" s="21">
        <f t="shared" si="0"/>
        <v>10</v>
      </c>
      <c r="E21" s="40">
        <v>470</v>
      </c>
      <c r="F21" s="40">
        <v>430</v>
      </c>
      <c r="G21" s="7">
        <f t="shared" si="1"/>
        <v>40</v>
      </c>
      <c r="H21" s="50">
        <v>290</v>
      </c>
      <c r="I21" s="50">
        <v>260</v>
      </c>
      <c r="J21" s="43">
        <f t="shared" si="2"/>
        <v>30</v>
      </c>
      <c r="K21" s="41">
        <v>170</v>
      </c>
      <c r="L21" s="41">
        <v>160</v>
      </c>
      <c r="M21" s="22">
        <f t="shared" si="3"/>
        <v>10</v>
      </c>
      <c r="N21" s="69">
        <f t="shared" si="4"/>
        <v>340</v>
      </c>
      <c r="O21" s="42" t="s">
        <v>40</v>
      </c>
      <c r="P21" s="23" t="s">
        <v>40</v>
      </c>
      <c r="Q21" s="20">
        <f t="shared" si="6"/>
        <v>20</v>
      </c>
      <c r="R21" s="20">
        <f t="shared" si="6"/>
        <v>50</v>
      </c>
      <c r="S21" s="20">
        <f t="shared" si="7"/>
        <v>-30</v>
      </c>
      <c r="T21" s="11"/>
      <c r="U21" s="11"/>
      <c r="V21" s="11"/>
      <c r="W21" s="11"/>
      <c r="X21" s="10"/>
    </row>
    <row r="22" spans="1:24" x14ac:dyDescent="0.25">
      <c r="A22" s="2" t="s">
        <v>20</v>
      </c>
      <c r="B22" s="49">
        <v>1400</v>
      </c>
      <c r="C22" s="49">
        <v>1380</v>
      </c>
      <c r="D22" s="21">
        <f t="shared" si="0"/>
        <v>20</v>
      </c>
      <c r="E22" s="40">
        <v>1340</v>
      </c>
      <c r="F22" s="40">
        <v>1250</v>
      </c>
      <c r="G22" s="7">
        <f t="shared" si="1"/>
        <v>90</v>
      </c>
      <c r="H22" s="50">
        <v>930</v>
      </c>
      <c r="I22" s="50">
        <v>880</v>
      </c>
      <c r="J22" s="43">
        <f t="shared" si="2"/>
        <v>50</v>
      </c>
      <c r="K22" s="41">
        <v>360</v>
      </c>
      <c r="L22" s="41">
        <v>330</v>
      </c>
      <c r="M22" s="22">
        <f t="shared" si="3"/>
        <v>30</v>
      </c>
      <c r="N22" s="69">
        <f t="shared" si="4"/>
        <v>720</v>
      </c>
      <c r="O22" s="42">
        <v>30</v>
      </c>
      <c r="P22" s="23">
        <f t="shared" si="5"/>
        <v>690</v>
      </c>
      <c r="Q22" s="20">
        <f t="shared" si="6"/>
        <v>60</v>
      </c>
      <c r="R22" s="20">
        <f t="shared" si="6"/>
        <v>130</v>
      </c>
      <c r="S22" s="20">
        <f t="shared" si="7"/>
        <v>-70</v>
      </c>
      <c r="T22" s="11"/>
      <c r="U22" s="11"/>
      <c r="V22" s="11"/>
      <c r="W22" s="11"/>
      <c r="X22" s="10"/>
    </row>
    <row r="23" spans="1:24" x14ac:dyDescent="0.25">
      <c r="A23" s="2" t="s">
        <v>21</v>
      </c>
      <c r="B23" s="49">
        <v>10880</v>
      </c>
      <c r="C23" s="49">
        <v>10640</v>
      </c>
      <c r="D23" s="21">
        <f t="shared" si="0"/>
        <v>240</v>
      </c>
      <c r="E23" s="40">
        <v>10140</v>
      </c>
      <c r="F23" s="40">
        <v>9430</v>
      </c>
      <c r="G23" s="7">
        <f t="shared" si="1"/>
        <v>710</v>
      </c>
      <c r="H23" s="50">
        <v>6480</v>
      </c>
      <c r="I23" s="50">
        <v>6060</v>
      </c>
      <c r="J23" s="43">
        <f t="shared" si="2"/>
        <v>420</v>
      </c>
      <c r="K23" s="41">
        <v>3180</v>
      </c>
      <c r="L23" s="41">
        <v>2990</v>
      </c>
      <c r="M23" s="22">
        <f t="shared" si="3"/>
        <v>190</v>
      </c>
      <c r="N23" s="69">
        <f t="shared" si="4"/>
        <v>6360</v>
      </c>
      <c r="O23" s="42">
        <v>260</v>
      </c>
      <c r="P23" s="23">
        <f t="shared" si="5"/>
        <v>6100</v>
      </c>
      <c r="Q23" s="20">
        <f t="shared" si="6"/>
        <v>740</v>
      </c>
      <c r="R23" s="20">
        <f t="shared" si="6"/>
        <v>1210</v>
      </c>
      <c r="S23" s="20">
        <f t="shared" si="7"/>
        <v>-470</v>
      </c>
      <c r="T23" s="11"/>
      <c r="U23" s="11"/>
      <c r="V23" s="11"/>
      <c r="W23" s="11"/>
      <c r="X23" s="10"/>
    </row>
    <row r="24" spans="1:24" x14ac:dyDescent="0.25">
      <c r="A24" s="2" t="s">
        <v>22</v>
      </c>
      <c r="B24" s="49">
        <v>380</v>
      </c>
      <c r="C24" s="49">
        <v>370</v>
      </c>
      <c r="D24" s="21">
        <f t="shared" si="0"/>
        <v>10</v>
      </c>
      <c r="E24" s="40">
        <v>370</v>
      </c>
      <c r="F24" s="40">
        <v>350</v>
      </c>
      <c r="G24" s="7">
        <f t="shared" si="1"/>
        <v>20</v>
      </c>
      <c r="H24" s="50">
        <v>230</v>
      </c>
      <c r="I24" s="50">
        <v>220</v>
      </c>
      <c r="J24" s="43">
        <f t="shared" si="2"/>
        <v>10</v>
      </c>
      <c r="K24" s="41">
        <v>120</v>
      </c>
      <c r="L24" s="41">
        <v>120</v>
      </c>
      <c r="M24" s="22">
        <f t="shared" si="3"/>
        <v>0</v>
      </c>
      <c r="N24" s="69">
        <f t="shared" si="4"/>
        <v>240</v>
      </c>
      <c r="O24" s="42" t="s">
        <v>40</v>
      </c>
      <c r="P24" s="23" t="s">
        <v>40</v>
      </c>
      <c r="Q24" s="20">
        <f t="shared" si="6"/>
        <v>10</v>
      </c>
      <c r="R24" s="20">
        <f t="shared" si="6"/>
        <v>20</v>
      </c>
      <c r="S24" s="20">
        <f t="shared" si="7"/>
        <v>-10</v>
      </c>
      <c r="T24" s="11"/>
      <c r="U24" s="11"/>
      <c r="V24" s="11"/>
      <c r="W24" s="11"/>
      <c r="X24" s="10"/>
    </row>
    <row r="25" spans="1:24" x14ac:dyDescent="0.25">
      <c r="A25" s="2" t="s">
        <v>23</v>
      </c>
      <c r="B25" s="49">
        <v>11440</v>
      </c>
      <c r="C25" s="49">
        <v>11260</v>
      </c>
      <c r="D25" s="21">
        <f t="shared" si="0"/>
        <v>180</v>
      </c>
      <c r="E25" s="40">
        <v>10890</v>
      </c>
      <c r="F25" s="40">
        <v>10300</v>
      </c>
      <c r="G25" s="7">
        <f t="shared" si="1"/>
        <v>590</v>
      </c>
      <c r="H25" s="50">
        <v>5760</v>
      </c>
      <c r="I25" s="50">
        <v>5460</v>
      </c>
      <c r="J25" s="43">
        <f t="shared" si="2"/>
        <v>300</v>
      </c>
      <c r="K25" s="41">
        <v>4510</v>
      </c>
      <c r="L25" s="41">
        <v>4350</v>
      </c>
      <c r="M25" s="22">
        <f t="shared" si="3"/>
        <v>160</v>
      </c>
      <c r="N25" s="69">
        <f t="shared" si="4"/>
        <v>9020</v>
      </c>
      <c r="O25" s="42">
        <v>370</v>
      </c>
      <c r="P25" s="23">
        <f t="shared" si="5"/>
        <v>8650</v>
      </c>
      <c r="Q25" s="20">
        <f t="shared" si="6"/>
        <v>550</v>
      </c>
      <c r="R25" s="20">
        <f t="shared" si="6"/>
        <v>960</v>
      </c>
      <c r="S25" s="20">
        <f t="shared" si="7"/>
        <v>-410</v>
      </c>
      <c r="T25" s="11"/>
      <c r="U25" s="11"/>
      <c r="V25" s="11"/>
      <c r="W25" s="11"/>
      <c r="X25" s="10"/>
    </row>
    <row r="26" spans="1:24" x14ac:dyDescent="0.25">
      <c r="A26" s="2" t="s">
        <v>24</v>
      </c>
      <c r="B26" s="49">
        <v>6880</v>
      </c>
      <c r="C26" s="49">
        <v>6750</v>
      </c>
      <c r="D26" s="21">
        <f t="shared" si="0"/>
        <v>130</v>
      </c>
      <c r="E26" s="40">
        <v>6540</v>
      </c>
      <c r="F26" s="40">
        <v>6190</v>
      </c>
      <c r="G26" s="7">
        <f t="shared" si="1"/>
        <v>350</v>
      </c>
      <c r="H26" s="50">
        <v>3650</v>
      </c>
      <c r="I26" s="50">
        <v>3460</v>
      </c>
      <c r="J26" s="43">
        <f t="shared" si="2"/>
        <v>190</v>
      </c>
      <c r="K26" s="41">
        <v>2610</v>
      </c>
      <c r="L26" s="41">
        <v>2510</v>
      </c>
      <c r="M26" s="22">
        <f t="shared" si="3"/>
        <v>100</v>
      </c>
      <c r="N26" s="69">
        <f t="shared" si="4"/>
        <v>5220</v>
      </c>
      <c r="O26" s="42">
        <v>160</v>
      </c>
      <c r="P26" s="23">
        <f t="shared" si="5"/>
        <v>5060</v>
      </c>
      <c r="Q26" s="20">
        <f t="shared" si="6"/>
        <v>340</v>
      </c>
      <c r="R26" s="20">
        <f t="shared" si="6"/>
        <v>560</v>
      </c>
      <c r="S26" s="20">
        <f t="shared" si="7"/>
        <v>-220</v>
      </c>
      <c r="T26" s="11"/>
      <c r="U26" s="11"/>
      <c r="V26" s="11"/>
      <c r="W26" s="11"/>
      <c r="X26" s="10"/>
    </row>
    <row r="27" spans="1:24" x14ac:dyDescent="0.25">
      <c r="A27" s="2" t="s">
        <v>25</v>
      </c>
      <c r="B27" s="49">
        <v>4080</v>
      </c>
      <c r="C27" s="49">
        <v>4010</v>
      </c>
      <c r="D27" s="21">
        <f t="shared" si="0"/>
        <v>70</v>
      </c>
      <c r="E27" s="40">
        <v>3900</v>
      </c>
      <c r="F27" s="40">
        <v>3680</v>
      </c>
      <c r="G27" s="7">
        <f t="shared" si="1"/>
        <v>220</v>
      </c>
      <c r="H27" s="50">
        <v>2650</v>
      </c>
      <c r="I27" s="50">
        <v>2510</v>
      </c>
      <c r="J27" s="43">
        <f t="shared" si="2"/>
        <v>140</v>
      </c>
      <c r="K27" s="41">
        <v>1070</v>
      </c>
      <c r="L27" s="41">
        <v>1030</v>
      </c>
      <c r="M27" s="22">
        <f t="shared" si="3"/>
        <v>40</v>
      </c>
      <c r="N27" s="69">
        <f t="shared" si="4"/>
        <v>2140</v>
      </c>
      <c r="O27" s="42">
        <v>110</v>
      </c>
      <c r="P27" s="23">
        <f t="shared" si="5"/>
        <v>2030</v>
      </c>
      <c r="Q27" s="20">
        <f t="shared" si="6"/>
        <v>180</v>
      </c>
      <c r="R27" s="20">
        <f t="shared" si="6"/>
        <v>330</v>
      </c>
      <c r="S27" s="20">
        <f t="shared" si="7"/>
        <v>-150</v>
      </c>
      <c r="T27" s="11"/>
      <c r="U27" s="11"/>
      <c r="V27" s="11"/>
      <c r="W27" s="11"/>
      <c r="X27" s="10"/>
    </row>
    <row r="28" spans="1:24" x14ac:dyDescent="0.25">
      <c r="A28" s="2" t="s">
        <v>26</v>
      </c>
      <c r="B28" s="49">
        <v>710</v>
      </c>
      <c r="C28" s="49">
        <v>700</v>
      </c>
      <c r="D28" s="21">
        <f t="shared" si="0"/>
        <v>10</v>
      </c>
      <c r="E28" s="40">
        <v>690</v>
      </c>
      <c r="F28" s="40">
        <v>670</v>
      </c>
      <c r="G28" s="7">
        <f t="shared" si="1"/>
        <v>20</v>
      </c>
      <c r="H28" s="50">
        <v>430</v>
      </c>
      <c r="I28" s="50">
        <v>420</v>
      </c>
      <c r="J28" s="43">
        <f t="shared" si="2"/>
        <v>10</v>
      </c>
      <c r="K28" s="41">
        <v>240</v>
      </c>
      <c r="L28" s="41">
        <v>230</v>
      </c>
      <c r="M28" s="22">
        <f t="shared" si="3"/>
        <v>10</v>
      </c>
      <c r="N28" s="69">
        <f t="shared" si="4"/>
        <v>480</v>
      </c>
      <c r="O28" s="42">
        <v>20</v>
      </c>
      <c r="P28" s="23">
        <f t="shared" si="5"/>
        <v>460</v>
      </c>
      <c r="Q28" s="20">
        <f t="shared" si="6"/>
        <v>20</v>
      </c>
      <c r="R28" s="20">
        <f t="shared" si="6"/>
        <v>30</v>
      </c>
      <c r="S28" s="20">
        <f t="shared" si="7"/>
        <v>-10</v>
      </c>
      <c r="T28" s="11"/>
      <c r="U28" s="11"/>
      <c r="V28" s="11"/>
      <c r="W28" s="11"/>
      <c r="X28" s="10"/>
    </row>
    <row r="29" spans="1:24" x14ac:dyDescent="0.25">
      <c r="A29" s="2" t="s">
        <v>27</v>
      </c>
      <c r="B29" s="49">
        <v>1590</v>
      </c>
      <c r="C29" s="49">
        <v>1560</v>
      </c>
      <c r="D29" s="21">
        <f t="shared" si="0"/>
        <v>30</v>
      </c>
      <c r="E29" s="40">
        <v>1510</v>
      </c>
      <c r="F29" s="40">
        <v>1400</v>
      </c>
      <c r="G29" s="7">
        <f t="shared" si="1"/>
        <v>110</v>
      </c>
      <c r="H29" s="50">
        <v>880</v>
      </c>
      <c r="I29" s="50">
        <v>800</v>
      </c>
      <c r="J29" s="43">
        <f t="shared" si="2"/>
        <v>80</v>
      </c>
      <c r="K29" s="41">
        <v>570</v>
      </c>
      <c r="L29" s="41">
        <v>540</v>
      </c>
      <c r="M29" s="22">
        <f t="shared" si="3"/>
        <v>30</v>
      </c>
      <c r="N29" s="69">
        <f t="shared" si="4"/>
        <v>1140</v>
      </c>
      <c r="O29" s="42">
        <v>40</v>
      </c>
      <c r="P29" s="23">
        <f t="shared" si="5"/>
        <v>1100</v>
      </c>
      <c r="Q29" s="20">
        <f t="shared" si="6"/>
        <v>80</v>
      </c>
      <c r="R29" s="20">
        <f t="shared" si="6"/>
        <v>160</v>
      </c>
      <c r="S29" s="20">
        <f t="shared" si="7"/>
        <v>-80</v>
      </c>
      <c r="T29" s="11"/>
      <c r="U29" s="11"/>
      <c r="V29" s="11"/>
      <c r="W29" s="11"/>
      <c r="X29" s="10"/>
    </row>
    <row r="30" spans="1:24" x14ac:dyDescent="0.25">
      <c r="A30" s="2" t="s">
        <v>28</v>
      </c>
      <c r="B30" s="49">
        <v>7020</v>
      </c>
      <c r="C30" s="49">
        <v>6870</v>
      </c>
      <c r="D30" s="21">
        <f t="shared" si="0"/>
        <v>150</v>
      </c>
      <c r="E30" s="40">
        <v>6650</v>
      </c>
      <c r="F30" s="40">
        <v>6240</v>
      </c>
      <c r="G30" s="7">
        <f t="shared" si="1"/>
        <v>410</v>
      </c>
      <c r="H30" s="50">
        <v>4110</v>
      </c>
      <c r="I30" s="50">
        <v>3850</v>
      </c>
      <c r="J30" s="43">
        <f t="shared" si="2"/>
        <v>260</v>
      </c>
      <c r="K30" s="41">
        <v>2290</v>
      </c>
      <c r="L30" s="41">
        <v>2190</v>
      </c>
      <c r="M30" s="22">
        <f t="shared" si="3"/>
        <v>100</v>
      </c>
      <c r="N30" s="69">
        <f t="shared" si="4"/>
        <v>4580</v>
      </c>
      <c r="O30" s="42">
        <v>140</v>
      </c>
      <c r="P30" s="23">
        <f t="shared" si="5"/>
        <v>4440</v>
      </c>
      <c r="Q30" s="20">
        <f t="shared" si="6"/>
        <v>370</v>
      </c>
      <c r="R30" s="20">
        <f t="shared" si="6"/>
        <v>630</v>
      </c>
      <c r="S30" s="20">
        <f t="shared" si="7"/>
        <v>-260</v>
      </c>
      <c r="T30" s="11"/>
      <c r="U30" s="11"/>
      <c r="V30" s="11"/>
      <c r="W30" s="11"/>
      <c r="X30" s="10"/>
    </row>
    <row r="31" spans="1:24" x14ac:dyDescent="0.25">
      <c r="A31" s="2" t="s">
        <v>29</v>
      </c>
      <c r="B31" s="49">
        <v>3950</v>
      </c>
      <c r="C31" s="49">
        <v>3890</v>
      </c>
      <c r="D31" s="21">
        <f t="shared" si="0"/>
        <v>60</v>
      </c>
      <c r="E31" s="40">
        <v>3820</v>
      </c>
      <c r="F31" s="40">
        <v>3630</v>
      </c>
      <c r="G31" s="7">
        <f t="shared" si="1"/>
        <v>190</v>
      </c>
      <c r="H31" s="50">
        <v>1770</v>
      </c>
      <c r="I31" s="50">
        <v>1680</v>
      </c>
      <c r="J31" s="43">
        <f t="shared" si="2"/>
        <v>90</v>
      </c>
      <c r="K31" s="41">
        <v>1920</v>
      </c>
      <c r="L31" s="41">
        <v>1840</v>
      </c>
      <c r="M31" s="22">
        <f t="shared" si="3"/>
        <v>80</v>
      </c>
      <c r="N31" s="69">
        <f t="shared" si="4"/>
        <v>3840</v>
      </c>
      <c r="O31" s="42">
        <v>90</v>
      </c>
      <c r="P31" s="23">
        <f t="shared" si="5"/>
        <v>3750</v>
      </c>
      <c r="Q31" s="20">
        <f t="shared" si="6"/>
        <v>130</v>
      </c>
      <c r="R31" s="20">
        <f t="shared" si="6"/>
        <v>260</v>
      </c>
      <c r="S31" s="20">
        <f t="shared" si="7"/>
        <v>-130</v>
      </c>
      <c r="T31" s="11"/>
      <c r="U31" s="11"/>
      <c r="V31" s="11"/>
      <c r="W31" s="11"/>
      <c r="X31" s="10"/>
    </row>
    <row r="32" spans="1:24" x14ac:dyDescent="0.25">
      <c r="A32" s="2" t="s">
        <v>30</v>
      </c>
      <c r="B32" s="49">
        <v>1620</v>
      </c>
      <c r="C32" s="49">
        <v>1580</v>
      </c>
      <c r="D32" s="21">
        <f t="shared" si="0"/>
        <v>40</v>
      </c>
      <c r="E32" s="40">
        <v>1520</v>
      </c>
      <c r="F32" s="40">
        <v>1420</v>
      </c>
      <c r="G32" s="7">
        <f t="shared" si="1"/>
        <v>100</v>
      </c>
      <c r="H32" s="50">
        <v>1020</v>
      </c>
      <c r="I32" s="50">
        <v>960</v>
      </c>
      <c r="J32" s="43">
        <f t="shared" si="2"/>
        <v>60</v>
      </c>
      <c r="K32" s="41">
        <v>430</v>
      </c>
      <c r="L32" s="41">
        <v>410</v>
      </c>
      <c r="M32" s="22">
        <f t="shared" si="3"/>
        <v>20</v>
      </c>
      <c r="N32" s="69">
        <f t="shared" si="4"/>
        <v>860</v>
      </c>
      <c r="O32" s="42">
        <v>40</v>
      </c>
      <c r="P32" s="23">
        <f t="shared" si="5"/>
        <v>820</v>
      </c>
      <c r="Q32" s="20">
        <f t="shared" si="6"/>
        <v>100</v>
      </c>
      <c r="R32" s="20">
        <f t="shared" si="6"/>
        <v>160</v>
      </c>
      <c r="S32" s="20">
        <f t="shared" si="7"/>
        <v>-60</v>
      </c>
      <c r="T32" s="11"/>
      <c r="U32" s="11"/>
      <c r="V32" s="11"/>
      <c r="W32" s="11"/>
      <c r="X32" s="10"/>
    </row>
    <row r="33" spans="1:24" x14ac:dyDescent="0.25">
      <c r="A33" s="2" t="s">
        <v>31</v>
      </c>
      <c r="B33" s="49">
        <v>12070</v>
      </c>
      <c r="C33" s="49">
        <v>11880</v>
      </c>
      <c r="D33" s="21">
        <f t="shared" si="0"/>
        <v>190</v>
      </c>
      <c r="E33" s="40">
        <v>11610</v>
      </c>
      <c r="F33" s="40">
        <v>10970</v>
      </c>
      <c r="G33" s="7">
        <f t="shared" si="1"/>
        <v>640</v>
      </c>
      <c r="H33" s="50">
        <v>7930</v>
      </c>
      <c r="I33" s="50">
        <v>7510</v>
      </c>
      <c r="J33" s="43">
        <f t="shared" si="2"/>
        <v>420</v>
      </c>
      <c r="K33" s="41">
        <v>3270</v>
      </c>
      <c r="L33" s="41">
        <v>3140</v>
      </c>
      <c r="M33" s="22">
        <f t="shared" si="3"/>
        <v>130</v>
      </c>
      <c r="N33" s="69">
        <f t="shared" si="4"/>
        <v>6540</v>
      </c>
      <c r="O33" s="42">
        <v>240</v>
      </c>
      <c r="P33" s="23">
        <f t="shared" si="5"/>
        <v>6300</v>
      </c>
      <c r="Q33" s="20">
        <f t="shared" si="6"/>
        <v>460</v>
      </c>
      <c r="R33" s="20">
        <f t="shared" si="6"/>
        <v>910</v>
      </c>
      <c r="S33" s="20">
        <f t="shared" si="7"/>
        <v>-450</v>
      </c>
      <c r="T33" s="11"/>
      <c r="U33" s="11"/>
      <c r="V33" s="11"/>
      <c r="W33" s="11"/>
      <c r="X33" s="10"/>
    </row>
    <row r="34" spans="1:24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7"/>
      <c r="O34" s="5"/>
      <c r="P34" s="5"/>
      <c r="Q34" s="5"/>
      <c r="R34" s="5"/>
    </row>
    <row r="35" spans="1:24" x14ac:dyDescent="0.25">
      <c r="A35" s="8" t="s">
        <v>46</v>
      </c>
      <c r="B35" s="51">
        <v>44440</v>
      </c>
      <c r="C35" s="51">
        <v>44348</v>
      </c>
      <c r="D35" s="60" t="s">
        <v>51</v>
      </c>
    </row>
    <row r="36" spans="1:24" x14ac:dyDescent="0.25">
      <c r="A36" s="2" t="s">
        <v>41</v>
      </c>
      <c r="B36" s="65">
        <v>299720</v>
      </c>
      <c r="C36" s="64">
        <v>294230</v>
      </c>
      <c r="D36" s="52">
        <f t="shared" ref="D36:D42" si="8">B36-C36</f>
        <v>5490</v>
      </c>
    </row>
    <row r="37" spans="1:24" x14ac:dyDescent="0.25">
      <c r="A37" s="2" t="s">
        <v>47</v>
      </c>
      <c r="B37" s="65">
        <v>286300</v>
      </c>
      <c r="C37" s="65">
        <v>270930</v>
      </c>
      <c r="D37" s="52">
        <f t="shared" si="8"/>
        <v>15370</v>
      </c>
    </row>
    <row r="38" spans="1:24" x14ac:dyDescent="0.25">
      <c r="A38" s="6" t="s">
        <v>35</v>
      </c>
      <c r="B38" s="65">
        <v>161750</v>
      </c>
      <c r="C38" s="65">
        <v>152950</v>
      </c>
      <c r="D38" s="52">
        <f t="shared" si="8"/>
        <v>8800</v>
      </c>
    </row>
    <row r="39" spans="1:24" x14ac:dyDescent="0.25">
      <c r="A39" s="2" t="s">
        <v>36</v>
      </c>
      <c r="B39" s="65">
        <v>112730</v>
      </c>
      <c r="C39" s="65">
        <v>108590</v>
      </c>
      <c r="D39" s="52">
        <f t="shared" si="8"/>
        <v>4140</v>
      </c>
    </row>
    <row r="40" spans="1:24" x14ac:dyDescent="0.25">
      <c r="A40" s="2" t="s">
        <v>48</v>
      </c>
      <c r="B40" s="65">
        <v>4340</v>
      </c>
      <c r="C40" s="65">
        <v>2880</v>
      </c>
      <c r="D40" s="52">
        <f t="shared" si="8"/>
        <v>1460</v>
      </c>
    </row>
    <row r="41" spans="1:24" x14ac:dyDescent="0.25">
      <c r="A41" s="2" t="s">
        <v>49</v>
      </c>
      <c r="B41" s="65">
        <v>4180</v>
      </c>
      <c r="C41" s="65">
        <v>3450</v>
      </c>
      <c r="D41" s="52">
        <f t="shared" si="8"/>
        <v>730</v>
      </c>
    </row>
    <row r="42" spans="1:24" x14ac:dyDescent="0.25">
      <c r="A42" s="2" t="s">
        <v>50</v>
      </c>
      <c r="B42" s="65">
        <v>3280</v>
      </c>
      <c r="C42" s="65">
        <v>3050</v>
      </c>
      <c r="D42" s="52">
        <f t="shared" si="8"/>
        <v>230</v>
      </c>
    </row>
    <row r="43" spans="1:24" x14ac:dyDescent="0.25">
      <c r="A43" s="2" t="s">
        <v>38</v>
      </c>
      <c r="B43" s="52">
        <f>B36-B37</f>
        <v>13420</v>
      </c>
      <c r="C43" s="52">
        <f>C36-C37</f>
        <v>23300</v>
      </c>
      <c r="D43" s="52">
        <f>B43-C43</f>
        <v>-9880</v>
      </c>
    </row>
  </sheetData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2021</vt:lpstr>
      <vt:lpstr>Progress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Sebras</dc:creator>
  <cp:lastModifiedBy>Pawel Kopec</cp:lastModifiedBy>
  <cp:lastPrinted>2021-12-06T10:06:40Z</cp:lastPrinted>
  <dcterms:created xsi:type="dcterms:W3CDTF">2021-03-09T13:19:36Z</dcterms:created>
  <dcterms:modified xsi:type="dcterms:W3CDTF">2021-12-06T10:08:29Z</dcterms:modified>
</cp:coreProperties>
</file>